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Pizza Flour</t>
        </is>
      </c>
      <c r="C2" t="inlineStr">
        <is>
          <t>kg</t>
        </is>
      </c>
      <c r="D2" t="n">
        <v>18</v>
      </c>
      <c r="E2" t="n">
        <v>241</v>
      </c>
      <c r="F2" t="n">
        <v>64</v>
      </c>
      <c r="G2" t="n">
        <v>285.6</v>
      </c>
      <c r="H2" t="n">
        <v>0.65</v>
      </c>
      <c r="I2">
        <f>ROUND(E2+F2-G2-H2,2)</f>
        <v/>
      </c>
      <c r="J2" t="n">
        <v>17.5</v>
      </c>
      <c r="K2">
        <f>ROUND(J2-I2,2)</f>
        <v/>
      </c>
      <c r="L2" t="n">
        <v>1.8</v>
      </c>
      <c r="M2">
        <f>ROUND(K2*L2,2)</f>
        <v/>
      </c>
      <c r="N2">
        <f>IF(J2&lt;D2,"yes","no")</f>
        <v/>
      </c>
    </row>
    <row r="3">
      <c r="A3" t="inlineStr">
        <is>
          <t>ING-02</t>
        </is>
      </c>
      <c r="B3" t="inlineStr">
        <is>
          <t>Mozzarella</t>
        </is>
      </c>
      <c r="C3" t="inlineStr">
        <is>
          <t>kg</t>
        </is>
      </c>
      <c r="D3" t="n">
        <v>20</v>
      </c>
      <c r="E3" t="n">
        <v>99</v>
      </c>
      <c r="F3" t="n">
        <v>76</v>
      </c>
      <c r="G3" t="n">
        <v>153.3</v>
      </c>
      <c r="H3" t="n">
        <v>0.95</v>
      </c>
      <c r="I3">
        <f>ROUND(E3+F3-G3-H3,2)</f>
        <v/>
      </c>
      <c r="J3" t="n">
        <v>21.15</v>
      </c>
      <c r="K3">
        <f>ROUND(J3-I3,2)</f>
        <v/>
      </c>
      <c r="L3" t="n">
        <v>8.430434999999999</v>
      </c>
      <c r="M3">
        <f>ROUND(K3*L3,2)</f>
        <v/>
      </c>
      <c r="N3">
        <f>IF(J3&lt;D3,"yes","no")</f>
        <v/>
      </c>
    </row>
    <row r="4">
      <c r="A4" t="inlineStr">
        <is>
          <t>ING-03</t>
        </is>
      </c>
      <c r="B4" t="inlineStr">
        <is>
          <t>Crushed Tomatoes</t>
        </is>
      </c>
      <c r="C4" t="inlineStr">
        <is>
          <t>kg</t>
        </is>
      </c>
      <c r="D4" t="n">
        <v>22</v>
      </c>
      <c r="E4" t="n">
        <v>44</v>
      </c>
      <c r="F4" t="n">
        <v>88</v>
      </c>
      <c r="G4" t="n">
        <v>107.1</v>
      </c>
      <c r="H4" t="n">
        <v>0.85</v>
      </c>
      <c r="I4">
        <f>ROUND(E4+F4-G4-H4,2)</f>
        <v/>
      </c>
      <c r="J4" t="n">
        <v>23.25</v>
      </c>
      <c r="K4">
        <f>ROUND(J4-I4,2)</f>
        <v/>
      </c>
      <c r="L4" t="n">
        <v>2.799883</v>
      </c>
      <c r="M4">
        <f>ROUND(K4*L4,2)</f>
        <v/>
      </c>
      <c r="N4">
        <f>IF(J4&lt;D4,"yes","no")</f>
        <v/>
      </c>
    </row>
    <row r="5">
      <c r="A5" t="inlineStr">
        <is>
          <t>ING-04</t>
        </is>
      </c>
      <c r="B5" t="inlineStr">
        <is>
          <t>Pepperoni</t>
        </is>
      </c>
      <c r="C5" t="inlineStr">
        <is>
          <t>kg</t>
        </is>
      </c>
      <c r="D5" t="n">
        <v>24</v>
      </c>
      <c r="E5" t="n">
        <v>48</v>
      </c>
      <c r="F5" t="n">
        <v>100</v>
      </c>
      <c r="G5" t="n">
        <v>20.16</v>
      </c>
      <c r="H5" t="n">
        <v>1.25</v>
      </c>
      <c r="I5">
        <f>ROUND(E5+F5-G5-H5,2)</f>
        <v/>
      </c>
      <c r="J5" t="n">
        <v>127.69</v>
      </c>
      <c r="K5">
        <f>ROUND(J5-I5,2)</f>
        <v/>
      </c>
      <c r="L5" t="n">
        <v>12.39</v>
      </c>
      <c r="M5">
        <f>ROUND(K5*L5,2)</f>
        <v/>
      </c>
      <c r="N5">
        <f>IF(J5&lt;D5,"yes","no")</f>
        <v/>
      </c>
    </row>
    <row r="6">
      <c r="A6" t="inlineStr">
        <is>
          <t>ING-05</t>
        </is>
      </c>
      <c r="B6" t="inlineStr">
        <is>
          <t>Basil</t>
        </is>
      </c>
      <c r="C6" t="inlineStr">
        <is>
          <t>kg</t>
        </is>
      </c>
      <c r="D6" t="n">
        <v>26</v>
      </c>
      <c r="E6" t="n">
        <v>52</v>
      </c>
      <c r="F6" t="n">
        <v>112</v>
      </c>
      <c r="G6" t="n">
        <v>3.402</v>
      </c>
      <c r="H6" t="n">
        <v>1.05</v>
      </c>
      <c r="I6">
        <f>ROUND(E6+F6-G6-H6,2)</f>
        <v/>
      </c>
      <c r="J6" t="n">
        <v>159.2</v>
      </c>
      <c r="K6">
        <f>ROUND(J6-I6,2)</f>
        <v/>
      </c>
      <c r="L6" t="n">
        <v>12.816667</v>
      </c>
      <c r="M6">
        <f>ROUND(K6*L6,2)</f>
        <v/>
      </c>
      <c r="N6">
        <f>IF(J6&lt;D6,"yes","no")</f>
        <v/>
      </c>
    </row>
    <row r="7">
      <c r="A7" t="inlineStr">
        <is>
          <t>ING-06</t>
        </is>
      </c>
      <c r="B7" t="inlineStr">
        <is>
          <t>Pizza Box</t>
        </is>
      </c>
      <c r="C7" t="inlineStr">
        <is>
          <t>each</t>
        </is>
      </c>
      <c r="D7" t="n">
        <v>28</v>
      </c>
      <c r="E7" t="n">
        <v>1338</v>
      </c>
      <c r="F7" t="n">
        <v>124</v>
      </c>
      <c r="G7" t="n">
        <v>1428</v>
      </c>
      <c r="H7" t="n">
        <v>6</v>
      </c>
      <c r="I7">
        <f>ROUND(E7+F7-G7-H7,2)</f>
        <v/>
      </c>
      <c r="J7" t="n">
        <v>31</v>
      </c>
      <c r="K7">
        <f>ROUND(J7-I7,2)</f>
        <v/>
      </c>
      <c r="L7" t="n">
        <v>0.55</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Ember Lane Pizza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