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Basmati Rice</t>
        </is>
      </c>
      <c r="C2" t="inlineStr">
        <is>
          <t>kg</t>
        </is>
      </c>
      <c r="D2" t="n">
        <v>2.48</v>
      </c>
      <c r="E2" t="n">
        <v>68</v>
      </c>
      <c r="F2">
        <f>ROUND(E2*D2,2)</f>
        <v/>
      </c>
      <c r="G2" t="n">
        <v>72</v>
      </c>
      <c r="H2" t="n">
        <v>170.89</v>
      </c>
      <c r="I2" t="n">
        <v>16.77</v>
      </c>
      <c r="J2">
        <f>ROUND(I2*D2,2)</f>
        <v/>
      </c>
      <c r="K2">
        <f>ROUND(F2+H2-J2,2)</f>
        <v/>
      </c>
    </row>
    <row r="3">
      <c r="A3" t="inlineStr">
        <is>
          <t>ING-02</t>
        </is>
      </c>
      <c r="B3" t="inlineStr">
        <is>
          <t>Chicken Breast</t>
        </is>
      </c>
      <c r="C3" t="inlineStr">
        <is>
          <t>kg</t>
        </is>
      </c>
      <c r="D3" t="n">
        <v>9.34</v>
      </c>
      <c r="E3" t="n">
        <v>53</v>
      </c>
      <c r="F3">
        <f>ROUND(E3*D3,2)</f>
        <v/>
      </c>
      <c r="G3" t="n">
        <v>84</v>
      </c>
      <c r="H3" t="n">
        <v>770.04</v>
      </c>
      <c r="I3" t="n">
        <v>21.37</v>
      </c>
      <c r="J3">
        <f>ROUND(I3*D3,2)</f>
        <v/>
      </c>
      <c r="K3">
        <f>ROUND(F3+H3-J3,2)</f>
        <v/>
      </c>
    </row>
    <row r="4">
      <c r="A4" t="inlineStr">
        <is>
          <t>ING-03</t>
        </is>
      </c>
      <c r="B4" t="inlineStr">
        <is>
          <t>Chickpeas</t>
        </is>
      </c>
      <c r="C4" t="inlineStr">
        <is>
          <t>kg</t>
        </is>
      </c>
      <c r="D4" t="n">
        <v>2.599765</v>
      </c>
      <c r="E4" t="n">
        <v>46</v>
      </c>
      <c r="F4">
        <f>ROUND(E4*D4,2)</f>
        <v/>
      </c>
      <c r="G4" t="n">
        <v>96</v>
      </c>
      <c r="H4" t="n">
        <v>240.96</v>
      </c>
      <c r="I4" t="n">
        <v>22.19</v>
      </c>
      <c r="J4">
        <f>ROUND(I4*D4,2)</f>
        <v/>
      </c>
      <c r="K4">
        <f>ROUND(F4+H4-J4,2)</f>
        <v/>
      </c>
    </row>
    <row r="5">
      <c r="A5" t="inlineStr">
        <is>
          <t>ING-04</t>
        </is>
      </c>
      <c r="B5" t="inlineStr">
        <is>
          <t>Carrots</t>
        </is>
      </c>
      <c r="C5" t="inlineStr">
        <is>
          <t>kg</t>
        </is>
      </c>
      <c r="D5" t="n">
        <v>1.69</v>
      </c>
      <c r="E5" t="n">
        <v>49</v>
      </c>
      <c r="F5">
        <f>ROUND(E5*D5,2)</f>
        <v/>
      </c>
      <c r="G5" t="n">
        <v>108</v>
      </c>
      <c r="H5" t="n">
        <v>176.36</v>
      </c>
      <c r="I5" t="n">
        <v>25.53</v>
      </c>
      <c r="J5">
        <f>ROUND(I5*D5,2)</f>
        <v/>
      </c>
      <c r="K5">
        <f>ROUND(F5+H5-J5,2)</f>
        <v/>
      </c>
    </row>
    <row r="6">
      <c r="A6" t="inlineStr">
        <is>
          <t>ING-05</t>
        </is>
      </c>
      <c r="B6" t="inlineStr">
        <is>
          <t>Yogurt</t>
        </is>
      </c>
      <c r="C6" t="inlineStr">
        <is>
          <t>kg</t>
        </is>
      </c>
      <c r="D6" t="n">
        <v>3.21</v>
      </c>
      <c r="E6" t="n">
        <v>52</v>
      </c>
      <c r="F6">
        <f>ROUND(E6*D6,2)</f>
        <v/>
      </c>
      <c r="G6" t="n">
        <v>120</v>
      </c>
      <c r="H6" t="n">
        <v>373.72</v>
      </c>
      <c r="I6" t="n">
        <v>129.3</v>
      </c>
      <c r="J6">
        <f>ROUND(I6*D6,2)</f>
        <v/>
      </c>
      <c r="K6">
        <f>ROUND(F6+H6-J6,2)</f>
        <v/>
      </c>
    </row>
    <row r="7">
      <c r="A7" t="inlineStr">
        <is>
          <t>ING-06</t>
        </is>
      </c>
      <c r="B7" t="inlineStr">
        <is>
          <t>Service Tray</t>
        </is>
      </c>
      <c r="C7" t="inlineStr">
        <is>
          <t>each</t>
        </is>
      </c>
      <c r="D7" t="n">
        <v>1.2</v>
      </c>
      <c r="E7" t="n">
        <v>56</v>
      </c>
      <c r="F7">
        <f>ROUND(E7*D7,2)</f>
        <v/>
      </c>
      <c r="G7" t="n">
        <v>132</v>
      </c>
      <c r="H7" t="n">
        <v>154.44</v>
      </c>
      <c r="I7" t="n">
        <v>102.4</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121.334</v>
      </c>
      <c r="C2" t="n">
        <v>0.65</v>
      </c>
      <c r="D2">
        <f>ROUND((B2+C2)*COGS!D2,2)</f>
        <v/>
      </c>
      <c r="E2">
        <f>ROUND(COGS!H2-ROUND(COGS!G2*COGS!D2,2),2)</f>
        <v/>
      </c>
      <c r="F2" t="n">
        <v>-1.25</v>
      </c>
      <c r="G2">
        <f>ROUND(F2*COGS!D2,2)</f>
        <v/>
      </c>
      <c r="H2">
        <f>ROUND(D2+E2-G2,2)</f>
        <v/>
      </c>
      <c r="I2">
        <f>COGS!K2</f>
        <v/>
      </c>
      <c r="J2">
        <f>ROUND(I2-H2,2)</f>
        <v/>
      </c>
    </row>
    <row r="3">
      <c r="A3" t="inlineStr">
        <is>
          <t>ING-02</t>
        </is>
      </c>
      <c r="B3" t="n">
        <v>115.08</v>
      </c>
      <c r="C3" t="n">
        <v>0.95</v>
      </c>
      <c r="D3">
        <f>ROUND((B3+C3)*COGS!D3,2)</f>
        <v/>
      </c>
      <c r="E3">
        <f>ROUND(COGS!H3-ROUND(COGS!G3*COGS!D3,2),2)</f>
        <v/>
      </c>
      <c r="F3" t="n">
        <v>0.4</v>
      </c>
      <c r="G3">
        <f>ROUND(F3*COGS!D3,2)</f>
        <v/>
      </c>
      <c r="H3">
        <f>ROUND(D3+E3-G3,2)</f>
        <v/>
      </c>
      <c r="I3">
        <f>COGS!K3</f>
        <v/>
      </c>
      <c r="J3">
        <f>ROUND(I3-H3,2)</f>
        <v/>
      </c>
    </row>
    <row r="4">
      <c r="A4" t="inlineStr">
        <is>
          <t>ING-03</t>
        </is>
      </c>
      <c r="B4" t="n">
        <v>118.16</v>
      </c>
      <c r="C4" t="n">
        <v>0.85</v>
      </c>
      <c r="D4">
        <f>ROUND((B4+C4)*COGS!D4,2)</f>
        <v/>
      </c>
      <c r="E4">
        <f>ROUND(COGS!H4-ROUND(COGS!G4*COGS!D4,2),2)</f>
        <v/>
      </c>
      <c r="F4" t="n">
        <v>-0.8</v>
      </c>
      <c r="G4">
        <f>ROUND(F4*COGS!D4,2)</f>
        <v/>
      </c>
      <c r="H4">
        <f>ROUND(D4+E4-G4,2)</f>
        <v/>
      </c>
      <c r="I4">
        <f>COGS!K4</f>
        <v/>
      </c>
      <c r="J4">
        <f>ROUND(I4-H4,2)</f>
        <v/>
      </c>
    </row>
    <row r="5">
      <c r="A5" t="inlineStr">
        <is>
          <t>ING-04</t>
        </is>
      </c>
      <c r="B5" t="n">
        <v>131.32</v>
      </c>
      <c r="C5" t="n">
        <v>1.25</v>
      </c>
      <c r="D5">
        <f>ROUND((B5+C5)*COGS!D5,2)</f>
        <v/>
      </c>
      <c r="E5">
        <f>ROUND(COGS!H5-ROUND(COGS!G5*COGS!D5,2),2)</f>
        <v/>
      </c>
      <c r="F5" t="n">
        <v>1.1</v>
      </c>
      <c r="G5">
        <f>ROUND(F5*COGS!D5,2)</f>
        <v/>
      </c>
      <c r="H5">
        <f>ROUND(D5+E5-G5,2)</f>
        <v/>
      </c>
      <c r="I5">
        <f>COGS!K5</f>
        <v/>
      </c>
      <c r="J5">
        <f>ROUND(I5-H5,2)</f>
        <v/>
      </c>
    </row>
    <row r="6">
      <c r="A6" t="inlineStr">
        <is>
          <t>ING-05</t>
        </is>
      </c>
      <c r="B6" t="n">
        <v>41.3</v>
      </c>
      <c r="C6" t="n">
        <v>1.05</v>
      </c>
      <c r="D6">
        <f>ROUND((B6+C6)*COGS!D6,2)</f>
        <v/>
      </c>
      <c r="E6">
        <f>ROUND(COGS!H6-ROUND(COGS!G6*COGS!D6,2),2)</f>
        <v/>
      </c>
      <c r="F6" t="n">
        <v>-0.35</v>
      </c>
      <c r="G6">
        <f>ROUND(F6*COGS!D6,2)</f>
        <v/>
      </c>
      <c r="H6">
        <f>ROUND(D6+E6-G6,2)</f>
        <v/>
      </c>
      <c r="I6">
        <f>COGS!K6</f>
        <v/>
      </c>
      <c r="J6">
        <f>ROUND(I6-H6,2)</f>
        <v/>
      </c>
    </row>
    <row r="7">
      <c r="A7" t="inlineStr">
        <is>
          <t>ING-06</t>
        </is>
      </c>
      <c r="B7" t="n">
        <v>82.59999999999999</v>
      </c>
      <c r="C7" t="n">
        <v>6</v>
      </c>
      <c r="D7">
        <f>ROUND((B7+C7)*COGS!D7,2)</f>
        <v/>
      </c>
      <c r="E7">
        <f>ROUND(COGS!H7-ROUND(COGS!G7*COGS!D7,2),2)</f>
        <v/>
      </c>
      <c r="F7" t="n">
        <v>3</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28781.9</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Willow Event Kitchen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