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worksheets/sheet14.xml" ContentType="application/vnd.openxmlformats-officedocument.spreadsheetml.worksheet+xml"/>
  <Override PartName="/xl/tables/table13.xml" ContentType="application/vnd.openxmlformats-officedocument.spreadsheetml.table+xml"/>
  <Override PartName="/xl/worksheets/sheet15.xml" ContentType="application/vnd.openxmlformats-officedocument.spreadsheetml.worksheet+xml"/>
  <Override PartName="/xl/tables/table14.xml" ContentType="application/vnd.openxmlformats-officedocument.spreadsheetml.table+xml"/>
  <Override PartName="/xl/worksheets/sheet16.xml" ContentType="application/vnd.openxmlformats-officedocument.spreadsheetml.worksheet+xml"/>
  <Override PartName="/xl/tables/table15.xml" ContentType="application/vnd.openxmlformats-officedocument.spreadsheetml.table+xml"/>
  <Override PartName="/xl/worksheets/sheet17.xml" ContentType="application/vnd.openxmlformats-officedocument.spreadsheetml.worksheet+xml"/>
  <Override PartName="/xl/tables/table16.xml" ContentType="application/vnd.openxmlformats-officedocument.spreadsheetml.table+xml"/>
  <Override PartName="/xl/worksheets/sheet18.xml" ContentType="application/vnd.openxmlformats-officedocument.spreadsheetml.worksheet+xml"/>
  <Override PartName="/xl/tables/table17.xml" ContentType="application/vnd.openxmlformats-officedocument.spreadsheetml.table+xml"/>
  <Override PartName="/xl/worksheets/sheet19.xml" ContentType="application/vnd.openxmlformats-officedocument.spreadsheetml.worksheet+xml"/>
  <Override PartName="/xl/tables/table18.xml" ContentType="application/vnd.openxmlformats-officedocument.spreadsheetml.table+xml"/>
  <Override PartName="/xl/worksheets/sheet20.xml" ContentType="application/vnd.openxmlformats-officedocument.spreadsheetml.worksheet+xml"/>
  <Override PartName="/xl/tables/table19.xml" ContentType="application/vnd.openxmlformats-officedocument.spreadsheetml.table+xml"/>
  <Override PartName="/xl/worksheets/sheet2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84dcc90ed114b4a" /></Relationships>
</file>

<file path=xl/workbook.xml><?xml version="1.0" encoding="utf-8"?>
<workbook xmlns="http://schemas.openxmlformats.org/spreadsheetml/2006/main" xmlns:r="http://schemas.openxmlformats.org/officeDocument/2006/relationships">
  <sheets>
    <sheet name="Purchase import" sheetId="1" r:id="R7c8b8b1bc5dc48b3"/>
    <sheet name="Summary" sheetId="2" r:id="R799e510a70b94ff0"/>
    <sheet name="purchases" sheetId="3" r:id="R37aa8042e9d24f83"/>
    <sheet name="suppliers" sheetId="4" r:id="R4fde879ecf0d4a11"/>
    <sheet name="ingredients" sheetId="5" r:id="R9fa27277177840dc"/>
    <sheet name="locations" sheetId="6" r:id="Rd96b458a085f4aaa"/>
    <sheet name="menu" sheetId="7" r:id="R34328e1b130f4fba"/>
    <sheet name="recipes" sheetId="8" r:id="R9b150286a6f44270"/>
    <sheet name="sales" sheetId="9" r:id="R8f8013debf034f47"/>
    <sheet name="inventory" sheetId="10" r:id="R730070d6b0e44651"/>
    <sheet name="reviews" sheetId="11" r:id="R6a5801a252c443fa"/>
    <sheet name="modifiers" sheetId="12" r:id="R02dd682a53ce4bc9"/>
    <sheet name="sales_modifiers" sheetId="13" r:id="Rbce4281db64b46e1"/>
    <sheet name="refunds" sheetId="14" r:id="Ra73efa3d9e67414d"/>
    <sheet name="guests" sheetId="15" r:id="R8e1d08f836b34c17"/>
    <sheet name="reservations" sheetId="16" r:id="Rb92506134e614f04"/>
    <sheet name="staff" sheetId="17" r:id="R7880856ec39648a0"/>
    <sheet name="staffing_shifts" sheetId="18" r:id="R3705faa004984054"/>
    <sheet name="inventory_movements" sheetId="19" r:id="Rbac7cee3d6e447ad"/>
    <sheet name="menu_price_changes" sheetId="20" r:id="Ra8af8ab7fda24604"/>
    <sheet name="Read me" sheetId="21" r:id="Rea9a2fb5a838430d"/>
  </sheets>
  <calcPr calcMode="auto" fullCalcOnLoad="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ns1="http://schemas.microsoft.com/office/spreadsheetml/2022/featurepropertybag">
  <numFmts count="3">
    <numFmt numFmtId="200" formatCode="yyyy-mm-dd"/>
    <numFmt numFmtId="201" formatCode="#,##0"/>
    <numFmt numFmtId="202" formatCode="#,##0.00"/>
  </numFmts>
  <fonts count="9">
    <font>
      <sz val="11"/>
      <name val="Carlito"/>
    </font>
    <font>
      <sz val="10"/>
      <name val="Arial"/>
    </font>
    <font>
      <b/>
      <sz val="10"/>
      <color rgb="FFFFFFFF"/>
      <name val="Arial"/>
    </font>
    <font>
      <sz val="10"/>
      <color rgb="FF1D5369"/>
      <name val="Arial"/>
    </font>
    <font>
      <sz val="10"/>
      <color rgb="FF123C2F"/>
      <name val="Arial"/>
    </font>
    <font>
      <sz val="11"/>
      <color rgb="FF18313B"/>
      <name val="Arial"/>
    </font>
    <font>
      <b/>
      <sz val="16"/>
      <color rgb="FF173E48"/>
      <name val="Arial"/>
    </font>
    <font>
      <b/>
      <sz val="11"/>
      <color rgb="FF18313B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173E48"/>
      </patternFill>
    </fill>
    <fill>
      <patternFill patternType="solid">
        <fgColor rgb="FFE2EBE7"/>
      </patternFill>
    </fill>
  </fills>
  <borders count="1">
    <border/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/>
    <xf numFmtId="0" fontId="1" fillId="2" borderId="0" xfId="0" applyNumberFormat="1" applyFont="1" applyFill="1" applyBorder="1"/>
    <xf numFmtId="0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/>
    <xf numFmtId="200" fontId="3" fillId="0" borderId="0" xfId="0" applyNumberFormat="1" applyFont="1" applyFill="1" applyBorder="1"/>
    <xf numFmtId="201" fontId="3" fillId="0" borderId="0" xfId="0" applyNumberFormat="1" applyFont="1" applyFill="1" applyBorder="1"/>
    <xf numFmtId="202" fontId="3" fillId="0" borderId="0" xfId="0" applyNumberFormat="1" applyFont="1" applyFill="1" applyBorder="1"/>
    <xf numFmtId="202" fontId="4" fillId="0" borderId="0" xfId="0" applyNumberFormat="1" applyFont="1" applyFill="1" applyBorder="1"/>
    <xf numFmtId="0" fontId="0" fillId="0" borderId="0" xfId="0">
      <extLst>
        <ext uri="{C7286773-470A-42A8-94C5-96B5CB345126}">
          <ns1:xfComplement i="0"/>
        </ext>
      </extLst>
    </xf>
    <xf numFmtId="0" fontId="1" fillId="0" borderId="0" xfId="0" applyNumberFormat="1" applyFont="1" applyFill="1" applyBorder="1">
      <extLst>
        <ext uri="{C7286773-470A-42A8-94C5-96B5CB345126}">
          <ns1:xfComplement i="0"/>
        </ext>
      </extLst>
    </xf>
    <xf numFmtId="0" fontId="3" fillId="0" borderId="0" xfId="0" applyNumberFormat="1" applyFont="1" applyFill="1" applyBorder="1">
      <extLst>
        <ext uri="{C7286773-470A-42A8-94C5-96B5CB345126}">
          <ns1:xfComplement i="0"/>
        </ext>
      </extLst>
    </xf>
    <xf numFmtId="201" fontId="4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5" fillId="3" borderId="0" xfId="0" applyNumberFormat="1" applyFont="1" applyFill="1" applyBorder="1"/>
    <xf numFmtId="0" fontId="7" fillId="3" borderId="0" xfId="0" applyNumberFormat="1" applyFont="1" applyFill="1" applyBorder="1"/>
    <xf numFmtId="202" fontId="5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200" fontId="4" fillId="0" borderId="0" xfId="0" applyNumberFormat="1" applyFont="1" applyFill="1" applyBorder="1"/>
    <xf numFmtId="201" fontId="4" fillId="0" borderId="0" xfId="0" applyNumberFormat="1" applyFont="1" applyFill="1" applyBorder="1"/>
    <xf numFmtId="202" fontId="4" fillId="0" borderId="0" xfId="0" applyNumberFormat="1" applyFont="1" applyFill="1" applyBorder="1"/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1fd6de426f2f4e17" /><Relationship Type="http://schemas.openxmlformats.org/officeDocument/2006/relationships/theme" Target="theme/theme1.xml" Id="R3503fb62b9834392" /><Relationship Type="http://schemas.microsoft.com/office/2022/11/relationships/FeaturePropertyBag" Target="featurePropertyBag/featurePropertyBag.xml" Id="Rabb637db0d1f4202" /><Relationship Type="http://schemas.openxmlformats.org/officeDocument/2006/relationships/sharedStrings" Target="sharedStrings.xml" Id="R6b037709a52a4d02" /><Relationship Type="http://schemas.openxmlformats.org/officeDocument/2006/relationships/worksheet" Target="worksheets/sheet1.xml" Id="R7c8b8b1bc5dc48b3" /><Relationship Type="http://schemas.openxmlformats.org/officeDocument/2006/relationships/worksheet" Target="worksheets/sheet2.xml" Id="R799e510a70b94ff0" /><Relationship Type="http://schemas.openxmlformats.org/officeDocument/2006/relationships/worksheet" Target="worksheets/sheet3.xml" Id="R37aa8042e9d24f83" /><Relationship Type="http://schemas.openxmlformats.org/officeDocument/2006/relationships/worksheet" Target="worksheets/sheet4.xml" Id="R4fde879ecf0d4a11" /><Relationship Type="http://schemas.openxmlformats.org/officeDocument/2006/relationships/worksheet" Target="worksheets/sheet5.xml" Id="R9fa27277177840dc" /><Relationship Type="http://schemas.openxmlformats.org/officeDocument/2006/relationships/worksheet" Target="worksheets/sheet6.xml" Id="Rd96b458a085f4aaa" /><Relationship Type="http://schemas.openxmlformats.org/officeDocument/2006/relationships/worksheet" Target="worksheets/sheet7.xml" Id="R34328e1b130f4fba" /><Relationship Type="http://schemas.openxmlformats.org/officeDocument/2006/relationships/worksheet" Target="worksheets/sheet8.xml" Id="R9b150286a6f44270" /><Relationship Type="http://schemas.openxmlformats.org/officeDocument/2006/relationships/worksheet" Target="worksheets/sheet9.xml" Id="R8f8013debf034f47" /><Relationship Type="http://schemas.openxmlformats.org/officeDocument/2006/relationships/worksheet" Target="worksheets/sheet10.xml" Id="R730070d6b0e44651" /><Relationship Type="http://schemas.openxmlformats.org/officeDocument/2006/relationships/worksheet" Target="worksheets/sheet11.xml" Id="R6a5801a252c443fa" /><Relationship Type="http://schemas.openxmlformats.org/officeDocument/2006/relationships/worksheet" Target="worksheets/sheet12.xml" Id="R02dd682a53ce4bc9" /><Relationship Type="http://schemas.openxmlformats.org/officeDocument/2006/relationships/worksheet" Target="worksheets/sheet13.xml" Id="Rbce4281db64b46e1" /><Relationship Type="http://schemas.openxmlformats.org/officeDocument/2006/relationships/worksheet" Target="worksheets/sheet14.xml" Id="Ra73efa3d9e67414d" /><Relationship Type="http://schemas.openxmlformats.org/officeDocument/2006/relationships/worksheet" Target="worksheets/sheet15.xml" Id="R8e1d08f836b34c17" /><Relationship Type="http://schemas.openxmlformats.org/officeDocument/2006/relationships/worksheet" Target="worksheets/sheet16.xml" Id="Rb92506134e614f04" /><Relationship Type="http://schemas.openxmlformats.org/officeDocument/2006/relationships/worksheet" Target="worksheets/sheet17.xml" Id="R7880856ec39648a0" /><Relationship Type="http://schemas.openxmlformats.org/officeDocument/2006/relationships/worksheet" Target="worksheets/sheet18.xml" Id="R3705faa004984054" /><Relationship Type="http://schemas.openxmlformats.org/officeDocument/2006/relationships/worksheet" Target="worksheets/sheet19.xml" Id="Rbac7cee3d6e447ad" /><Relationship Type="http://schemas.openxmlformats.org/officeDocument/2006/relationships/worksheet" Target="worksheets/sheet20.xml" Id="Ra8af8ab7fda24604" /><Relationship Type="http://schemas.openxmlformats.org/officeDocument/2006/relationships/worksheet" Target="worksheets/sheet21.xml" Id="Rea9a2fb5a838430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charts/chart1.xml" Id="R54a080e7d300401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Weekly supplier spend (CAD)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CAD</c:v>
          </c:tx>
          <c:spPr>
            <a:solidFill xmlns:a="http://schemas.openxmlformats.org/drawingml/2006/main">
              <a:srgbClr val="167D8D"/>
            </a:solidFill>
          </c:spPr>
          <c:cat>
            <c:strRef>
              <c:f>'Summary'!$A$14:$A$21</c:f>
              <c:strCache>
                <c:ptCount val="0"/>
              </c:strCache>
            </c:strRef>
          </c:cat>
          <c:val>
            <c:numRef>
              <c:f>'Summary'!$B$14:$B$21</c:f>
              <c:numCache>
                <c:formatCode>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4a080e7d3004010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table xmlns="http://schemas.openxmlformats.org/spreadsheetml/2006/main" id="1" name="Trestaurantbistroimport" displayName="Trestaurantbistroimport" ref="A1:H97" headerRowCount="1" totalsRowCount="0" totalsRowShown="0">
  <tableColumns count="8">
    <tableColumn id="1" name="Supplier"/>
    <tableColumn id="2" name="Item"/>
    <tableColumn id="3" name="Purchase date"/>
    <tableColumn id="4" name="Quantity"/>
    <tableColumn id="5" name="Unit"/>
    <tableColumn id="6" name="Unit price"/>
    <tableColumn id="7" name="Total price"/>
    <tableColumn id="8" name="Currency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restaurantbistroreviews" displayName="Trestaurantbistroreviews" ref="A1:F19" headerRowCount="1" totalsRowCount="0" totalsRowShown="0">
  <tableColumns count="6">
    <tableColumn id="1" name="review_id"/>
    <tableColumn id="2" name="source"/>
    <tableColumn id="3" name="date"/>
    <tableColumn id="4" name="rating"/>
    <tableColumn id="5" name="review"/>
    <tableColumn id="6" name="location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restaurantbistromodifiers" displayName="Trestaurantbistromodifiers" ref="A1:E9" headerRowCount="1" totalsRowCount="0" totalsRowShown="0">
  <tableColumns count="5">
    <tableColumn id="1" name="modifier_id"/>
    <tableColumn id="2" name="menu_item_id"/>
    <tableColumn id="3" name="name"/>
    <tableColumn id="4" name="price"/>
    <tableColumn id="5" name="currency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restaurantbistrosalesmodifiers" displayName="Trestaurantbistrosalesmodifiers" ref="A1:F13" headerRowCount="1" totalsRowCount="0" totalsRowShown="0">
  <tableColumns count="6">
    <tableColumn id="1" name="applied_id"/>
    <tableColumn id="2" name="sales_id"/>
    <tableColumn id="3" name="modifier_id"/>
    <tableColumn id="4" name="quantity"/>
    <tableColumn id="5" name="unit_price"/>
    <tableColumn id="6" name="total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restaurantbistrorefunds" displayName="Trestaurantbistrorefunds" ref="A1:G9" headerRowCount="1" totalsRowCount="0" totalsRowShown="0">
  <tableColumns count="7">
    <tableColumn id="1" name="refund_id"/>
    <tableColumn id="2" name="sales_id"/>
    <tableColumn id="3" name="date"/>
    <tableColumn id="4" name="quantity"/>
    <tableColumn id="5" name="amount"/>
    <tableColumn id="6" name="reason"/>
    <tableColumn id="7" name="currency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restaurantbistroguests" displayName="Trestaurantbistroguests" ref="A1:C13" headerRowCount="1" totalsRowCount="0" totalsRowShown="0">
  <tableColumns count="3">
    <tableColumn id="1" name="guest_id"/>
    <tableColumn id="2" name="name"/>
    <tableColumn id="3" name="email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restaurantbistroreservations" displayName="Trestaurantbistroreservations" ref="A1:G13" headerRowCount="1" totalsRowCount="0" totalsRowShown="0">
  <tableColumns count="7">
    <tableColumn id="1" name="reservation_id"/>
    <tableColumn id="2" name="guest_id"/>
    <tableColumn id="3" name="location_id"/>
    <tableColumn id="4" name="date"/>
    <tableColumn id="5" name="time"/>
    <tableColumn id="6" name="party_size"/>
    <tableColumn id="7" name="status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restaurantbistrostaff" displayName="Trestaurantbistrostaff" ref="A1:E9" headerRowCount="1" totalsRowCount="0" totalsRowShown="0">
  <tableColumns count="5">
    <tableColumn id="1" name="employee_id"/>
    <tableColumn id="2" name="name"/>
    <tableColumn id="3" name="role"/>
    <tableColumn id="4" name="hourly_rate"/>
    <tableColumn id="5" name="currency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restaurantbistrostaffingshifts" displayName="Trestaurantbistrostaffingshifts" ref="A1:G57" headerRowCount="1" totalsRowCount="0" totalsRowShown="0">
  <tableColumns count="7">
    <tableColumn id="1" name="shift_id"/>
    <tableColumn id="2" name="employee_id"/>
    <tableColumn id="3" name="location_id"/>
    <tableColumn id="4" name="date"/>
    <tableColumn id="5" name="hours"/>
    <tableColumn id="6" name="hourly_rate"/>
    <tableColumn id="7" name="base_pay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restaurantbistroinventorymovements" displayName="Trestaurantbistroinventorymovements" ref="A1:I49" headerRowCount="1" totalsRowCount="0" totalsRowShown="0">
  <tableColumns count="9">
    <tableColumn id="1" name="movement_id"/>
    <tableColumn id="2" name="ingredient_id"/>
    <tableColumn id="3" name="date"/>
    <tableColumn id="4" name="unit"/>
    <tableColumn id="5" name="opening"/>
    <tableColumn id="6" name="received"/>
    <tableColumn id="7" name="used"/>
    <tableColumn id="8" name="waste"/>
    <tableColumn id="9" name="closing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Trestaurantbistromenupricechanges" displayName="Trestaurantbistromenupricechanges" ref="A1:G5" headerRowCount="1" totalsRowCount="0" totalsRowShown="0">
  <tableColumns count="7">
    <tableColumn id="1" name="price_change_id"/>
    <tableColumn id="2" name="menu_item_id"/>
    <tableColumn id="3" name="effective_date"/>
    <tableColumn id="4" name="old_price"/>
    <tableColumn id="5" name="proposed_price"/>
    <tableColumn id="6" name="status"/>
    <tableColumn id="7" nam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restaurantbistropurchases" displayName="Trestaurantbistropurchases" ref="A1:J97" headerRowCount="1" totalsRowCount="0" totalsRowShown="0">
  <tableColumns count="10">
    <tableColumn id="1" name="purchase_id"/>
    <tableColumn id="2" name="supplier_id"/>
    <tableColumn id="3" name="ingredient_id"/>
    <tableColumn id="4" name="location_id"/>
    <tableColumn id="5" name="date"/>
    <tableColumn id="6" name="quantity"/>
    <tableColumn id="7" name="unit"/>
    <tableColumn id="8" name="unit_price"/>
    <tableColumn id="9" name="total_price"/>
    <tableColumn id="10" name="currenc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restaurantbistrosuppliers" displayName="Trestaurantbistrosuppliers" ref="A1:B3" headerRowCount="1" totalsRowCount="0" totalsRowShown="0">
  <tableColumns count="2">
    <tableColumn id="1" name="supplier_id"/>
    <tableColumn id="2" name="nam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restaurantbistroingredients" displayName="Trestaurantbistroingredients" ref="A1:F7" headerRowCount="1" totalsRowCount="0" totalsRowShown="0">
  <tableColumns count="6">
    <tableColumn id="1" name="ingredient_id"/>
    <tableColumn id="2" name="name"/>
    <tableColumn id="3" name="unit"/>
    <tableColumn id="4" name="currency"/>
    <tableColumn id="5" name="opening_quantity"/>
    <tableColumn id="6" name="reorder_quanti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restaurantbistrolocations" displayName="Trestaurantbistrolocations" ref="A1:B2" headerRowCount="1" totalsRowCount="0" totalsRowShown="0">
  <tableColumns count="2">
    <tableColumn id="1" name="location_id"/>
    <tableColumn id="2" name="nam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restaurantbistromenu" displayName="Trestaurantbistromenu" ref="A1:E5" headerRowCount="1" totalsRowCount="0" totalsRowShown="0">
  <tableColumns count="5">
    <tableColumn id="1" name="menu_item_id"/>
    <tableColumn id="2" name="name"/>
    <tableColumn id="3" name="price"/>
    <tableColumn id="4" name="currency"/>
    <tableColumn id="5" name="activ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restaurantbistrorecipes" displayName="Trestaurantbistrorecipes" ref="A1:F13" headerRowCount="1" totalsRowCount="0" totalsRowShown="0">
  <tableColumns count="6">
    <tableColumn id="1" name="recipe_line_id"/>
    <tableColumn id="2" name="menu_item_id"/>
    <tableColumn id="3" name="ingredient_id"/>
    <tableColumn id="4" name="quantity"/>
    <tableColumn id="5" name="unit"/>
    <tableColumn id="6" name="yield_percent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restaurantbistrosales" displayName="Trestaurantbistrosales" ref="A1:I57" headerRowCount="1" totalsRowCount="0" totalsRowShown="0">
  <tableColumns count="9">
    <tableColumn id="1" name="sales_id"/>
    <tableColumn id="2" name="date"/>
    <tableColumn id="3" name="location_id"/>
    <tableColumn id="4" name="menu_item_id"/>
    <tableColumn id="5" name="quantity"/>
    <tableColumn id="6" name="unit_price"/>
    <tableColumn id="7" name="discount"/>
    <tableColumn id="8" name="net_sales"/>
    <tableColumn id="9" name="currency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restaurantbistroinventory" displayName="Trestaurantbistroinventory" ref="A1:H7" headerRowCount="1" totalsRowCount="0" totalsRowShown="0">
  <tableColumns count="8">
    <tableColumn id="1" name="count_id"/>
    <tableColumn id="2" name="ingredient_id"/>
    <tableColumn id="3" name="unit"/>
    <tableColumn id="4" name="opening"/>
    <tableColumn id="5" name="received"/>
    <tableColumn id="6" name="used"/>
    <tableColumn id="7" name="waste"/>
    <tableColumn id="8" name="clos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../tables/table1.xml" Id="R9b0691193e3640fb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../tables/table9.xml" Id="R00e3951be5a24cb8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../tables/table10.xml" Id="Recbcc08113f24643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../tables/table11.xml" Id="Rd7a3565ece1d485e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../tables/table12.xml" Id="R8627533a17864a55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../tables/table13.xml" Id="R9c61f775d4f841dd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../tables/table14.xml" Id="R5cd893cd6d84468b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../tables/table15.xml" Id="Ra0d676c1ad9c48c7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../tables/table16.xml" Id="R3cd8ebb29c144719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../tables/table17.xml" Id="R15993fa00dc04b2e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../tables/table18.xml" Id="Rf22865b427e7449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1.xml" Id="Rff93ad6a8dc04b00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table" Target="../tables/table19.xml" Id="Ra39138d7352346d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../tables/table2.xml" Id="R34504ddd73ef4c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../tables/table3.xml" Id="R5a65b4bdaf8a47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../tables/table4.xml" Id="Rbc2a9815ba2343d8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../tables/table5.xml" Id="R34d5c5694f894f5f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../tables/table6.xml" Id="Re949b3d5d0e64ed7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../tables/table7.xml" Id="Re9cf60ed0bf642f2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../tables/table8.xml" Id="Ra763b0e3a38d4b51" 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</cols>
  <sheetData>
    <row r="1" ht="36" customHeight="1">
      <c r="A1" s="4" t="str">
        <v>Supplier</v>
      </c>
      <c r="B1" s="4" t="str">
        <v>Item</v>
      </c>
      <c r="C1" s="4" t="str">
        <v>Purchase date</v>
      </c>
      <c r="D1" s="4" t="str">
        <v>Quantity</v>
      </c>
      <c r="E1" s="4" t="str">
        <v>Unit</v>
      </c>
      <c r="F1" s="4" t="str">
        <v>Unit price</v>
      </c>
      <c r="G1" s="4" t="str">
        <v>Total price</v>
      </c>
      <c r="H1" s="4" t="str">
        <v>Currency</v>
      </c>
    </row>
    <row r="2">
      <c r="A2" s="21" t="str">
        <f>'suppliers'!B2</f>
        <v>Alder Wholesale</v>
      </c>
      <c r="B2" s="21" t="str">
        <f>'ingredients'!B2</f>
        <v>Chicken Breast</v>
      </c>
      <c r="C2" s="22" t="n">
        <f>'purchases'!E2</f>
        <v>46218</v>
      </c>
      <c r="D2" s="23" t="n">
        <f>'purchases'!F2</f>
        <v>12</v>
      </c>
      <c r="E2" s="21" t="str">
        <f>'purchases'!G2</f>
        <v>kg</v>
      </c>
      <c r="F2" s="24" t="n">
        <f>'purchases'!H2</f>
        <v>10.2</v>
      </c>
      <c r="G2" s="24" t="n">
        <f>'purchases'!I2</f>
        <v>122.4</v>
      </c>
      <c r="H2" s="21" t="str">
        <f>'purchases'!J2</f>
        <v>CAD</v>
      </c>
    </row>
    <row r="3">
      <c r="A3" s="21" t="str">
        <f>'suppliers'!B3</f>
        <v>Harbour Food Supply</v>
      </c>
      <c r="B3" s="21" t="str">
        <f>'ingredients'!B2</f>
        <v>Chicken Breast</v>
      </c>
      <c r="C3" s="22" t="n">
        <f>'purchases'!E3</f>
        <v>46218</v>
      </c>
      <c r="D3" s="23" t="n">
        <f>'purchases'!F3</f>
        <v>12</v>
      </c>
      <c r="E3" s="21" t="str">
        <f>'purchases'!G3</f>
        <v>kg</v>
      </c>
      <c r="F3" s="24" t="n">
        <f>'purchases'!H3</f>
        <v>9.49</v>
      </c>
      <c r="G3" s="24" t="n">
        <f>'purchases'!I3</f>
        <v>113.88</v>
      </c>
      <c r="H3" s="21" t="str">
        <f>'purchases'!J3</f>
        <v>CAD</v>
      </c>
    </row>
    <row r="4">
      <c r="A4" s="21" t="str">
        <f>'suppliers'!B2</f>
        <v>Alder Wholesale</v>
      </c>
      <c r="B4" s="21" t="str">
        <f>'ingredients'!B3</f>
        <v>Tomatoes</v>
      </c>
      <c r="C4" s="22" t="n">
        <f>'purchases'!E4</f>
        <v>46218</v>
      </c>
      <c r="D4" s="23" t="n">
        <f>'purchases'!F4</f>
        <v>15</v>
      </c>
      <c r="E4" s="21" t="str">
        <f>'purchases'!G4</f>
        <v>kg</v>
      </c>
      <c r="F4" s="24" t="n">
        <f>'purchases'!H4</f>
        <v>3.2</v>
      </c>
      <c r="G4" s="24" t="n">
        <f>'purchases'!I4</f>
        <v>48</v>
      </c>
      <c r="H4" s="21" t="str">
        <f>'purchases'!J4</f>
        <v>CAD</v>
      </c>
    </row>
    <row r="5">
      <c r="A5" s="21" t="str">
        <f>'suppliers'!B3</f>
        <v>Harbour Food Supply</v>
      </c>
      <c r="B5" s="21" t="str">
        <f>'ingredients'!B3</f>
        <v>Tomatoes</v>
      </c>
      <c r="C5" s="22" t="n">
        <f>'purchases'!E5</f>
        <v>46218</v>
      </c>
      <c r="D5" s="23" t="n">
        <f>'purchases'!F5</f>
        <v>15</v>
      </c>
      <c r="E5" s="21" t="str">
        <f>'purchases'!G5</f>
        <v>kg</v>
      </c>
      <c r="F5" s="24" t="n">
        <f>'purchases'!H5</f>
        <v>3.04</v>
      </c>
      <c r="G5" s="24" t="n">
        <f>'purchases'!I5</f>
        <v>45.6</v>
      </c>
      <c r="H5" s="21" t="str">
        <f>'purchases'!J5</f>
        <v>CAD</v>
      </c>
    </row>
    <row r="6">
      <c r="A6" s="21" t="str">
        <f>'suppliers'!B2</f>
        <v>Alder Wholesale</v>
      </c>
      <c r="B6" s="21" t="str">
        <f>'ingredients'!B4</f>
        <v>Potatoes</v>
      </c>
      <c r="C6" s="22" t="n">
        <f>'purchases'!E6</f>
        <v>46218</v>
      </c>
      <c r="D6" s="23" t="n">
        <f>'purchases'!F6</f>
        <v>18</v>
      </c>
      <c r="E6" s="21" t="str">
        <f>'purchases'!G6</f>
        <v>kg</v>
      </c>
      <c r="F6" s="24" t="n">
        <f>'purchases'!H6</f>
        <v>1.8</v>
      </c>
      <c r="G6" s="24" t="n">
        <f>'purchases'!I6</f>
        <v>32.4</v>
      </c>
      <c r="H6" s="21" t="str">
        <f>'purchases'!J6</f>
        <v>CAD</v>
      </c>
    </row>
    <row r="7">
      <c r="A7" s="21" t="str">
        <f>'suppliers'!B3</f>
        <v>Harbour Food Supply</v>
      </c>
      <c r="B7" s="21" t="str">
        <f>'ingredients'!B4</f>
        <v>Potatoes</v>
      </c>
      <c r="C7" s="22" t="n">
        <f>'purchases'!E7</f>
        <v>46218</v>
      </c>
      <c r="D7" s="23" t="n">
        <f>'purchases'!F7</f>
        <v>18</v>
      </c>
      <c r="E7" s="21" t="str">
        <f>'purchases'!G7</f>
        <v>kg</v>
      </c>
      <c r="F7" s="24" t="n">
        <f>'purchases'!H7</f>
        <v>1.67</v>
      </c>
      <c r="G7" s="24" t="n">
        <f>'purchases'!I7</f>
        <v>30.06</v>
      </c>
      <c r="H7" s="21" t="str">
        <f>'purchases'!J7</f>
        <v>CAD</v>
      </c>
    </row>
    <row r="8">
      <c r="A8" s="21" t="str">
        <f>'suppliers'!B2</f>
        <v>Alder Wholesale</v>
      </c>
      <c r="B8" s="21" t="str">
        <f>'ingredients'!B5</f>
        <v>Cream</v>
      </c>
      <c r="C8" s="22" t="n">
        <f>'purchases'!E8</f>
        <v>46218</v>
      </c>
      <c r="D8" s="23" t="n">
        <f>'purchases'!F8</f>
        <v>21</v>
      </c>
      <c r="E8" s="21" t="str">
        <f>'purchases'!G8</f>
        <v>l</v>
      </c>
      <c r="F8" s="24" t="n">
        <f>'purchases'!H8</f>
        <v>5.4</v>
      </c>
      <c r="G8" s="24" t="n">
        <f>'purchases'!I8</f>
        <v>113.4</v>
      </c>
      <c r="H8" s="21" t="str">
        <f>'purchases'!J8</f>
        <v>CAD</v>
      </c>
    </row>
    <row r="9">
      <c r="A9" s="21" t="str">
        <f>'suppliers'!B3</f>
        <v>Harbour Food Supply</v>
      </c>
      <c r="B9" s="21" t="str">
        <f>'ingredients'!B5</f>
        <v>Cream</v>
      </c>
      <c r="C9" s="22" t="n">
        <f>'purchases'!E9</f>
        <v>46218</v>
      </c>
      <c r="D9" s="23" t="n">
        <f>'purchases'!F9</f>
        <v>21</v>
      </c>
      <c r="E9" s="21" t="str">
        <f>'purchases'!G9</f>
        <v>l</v>
      </c>
      <c r="F9" s="24" t="n">
        <f>'purchases'!H9</f>
        <v>5.13</v>
      </c>
      <c r="G9" s="24" t="n">
        <f>'purchases'!I9</f>
        <v>107.73</v>
      </c>
      <c r="H9" s="21" t="str">
        <f>'purchases'!J9</f>
        <v>CAD</v>
      </c>
    </row>
    <row r="10">
      <c r="A10" s="21" t="str">
        <f>'suppliers'!B2</f>
        <v>Alder Wholesale</v>
      </c>
      <c r="B10" s="21" t="str">
        <f>'ingredients'!B6</f>
        <v>Mixed Greens</v>
      </c>
      <c r="C10" s="22" t="n">
        <f>'purchases'!E10</f>
        <v>46218</v>
      </c>
      <c r="D10" s="23" t="n">
        <f>'purchases'!F10</f>
        <v>24</v>
      </c>
      <c r="E10" s="21" t="str">
        <f>'purchases'!G10</f>
        <v>kg</v>
      </c>
      <c r="F10" s="24" t="n">
        <f>'purchases'!H10</f>
        <v>6</v>
      </c>
      <c r="G10" s="24" t="n">
        <f>'purchases'!I10</f>
        <v>144</v>
      </c>
      <c r="H10" s="21" t="str">
        <f>'purchases'!J10</f>
        <v>CAD</v>
      </c>
    </row>
    <row r="11">
      <c r="A11" s="21" t="str">
        <f>'suppliers'!B3</f>
        <v>Harbour Food Supply</v>
      </c>
      <c r="B11" s="21" t="str">
        <f>'ingredients'!B6</f>
        <v>Mixed Greens</v>
      </c>
      <c r="C11" s="22" t="n">
        <f>'purchases'!E11</f>
        <v>46218</v>
      </c>
      <c r="D11" s="23" t="n">
        <f>'purchases'!F11</f>
        <v>24</v>
      </c>
      <c r="E11" s="21" t="str">
        <f>'purchases'!G11</f>
        <v>kg</v>
      </c>
      <c r="F11" s="24" t="n">
        <f>'purchases'!H11</f>
        <v>5.58</v>
      </c>
      <c r="G11" s="24" t="n">
        <f>'purchases'!I11</f>
        <v>133.92</v>
      </c>
      <c r="H11" s="21" t="str">
        <f>'purchases'!J11</f>
        <v>CAD</v>
      </c>
    </row>
    <row r="12">
      <c r="A12" s="21" t="str">
        <f>'suppliers'!B2</f>
        <v>Alder Wholesale</v>
      </c>
      <c r="B12" s="21" t="str">
        <f>'ingredients'!B7</f>
        <v>Olive Oil</v>
      </c>
      <c r="C12" s="22" t="n">
        <f>'purchases'!E12</f>
        <v>46218</v>
      </c>
      <c r="D12" s="23" t="n">
        <f>'purchases'!F12</f>
        <v>27</v>
      </c>
      <c r="E12" s="21" t="str">
        <f>'purchases'!G12</f>
        <v>l</v>
      </c>
      <c r="F12" s="24" t="n">
        <f>'purchases'!H12</f>
        <v>8.2</v>
      </c>
      <c r="G12" s="24" t="n">
        <f>'purchases'!I12</f>
        <v>221.4</v>
      </c>
      <c r="H12" s="21" t="str">
        <f>'purchases'!J12</f>
        <v>CAD</v>
      </c>
    </row>
    <row r="13">
      <c r="A13" s="21" t="str">
        <f>'suppliers'!B3</f>
        <v>Harbour Food Supply</v>
      </c>
      <c r="B13" s="21" t="str">
        <f>'ingredients'!B7</f>
        <v>Olive Oil</v>
      </c>
      <c r="C13" s="22" t="n">
        <f>'purchases'!E13</f>
        <v>46218</v>
      </c>
      <c r="D13" s="23" t="n">
        <f>'purchases'!F13</f>
        <v>27</v>
      </c>
      <c r="E13" s="21" t="str">
        <f>'purchases'!G13</f>
        <v>l</v>
      </c>
      <c r="F13" s="24" t="n">
        <f>'purchases'!H13</f>
        <v>7.79</v>
      </c>
      <c r="G13" s="24" t="n">
        <f>'purchases'!I13</f>
        <v>210.33</v>
      </c>
      <c r="H13" s="21" t="str">
        <f>'purchases'!J13</f>
        <v>CAD</v>
      </c>
    </row>
    <row r="14">
      <c r="A14" s="21" t="str">
        <f>'suppliers'!B2</f>
        <v>Alder Wholesale</v>
      </c>
      <c r="B14" s="21" t="str">
        <f>'ingredients'!B2</f>
        <v>Chicken Breast</v>
      </c>
      <c r="C14" s="22" t="n">
        <f>'purchases'!E14</f>
        <v>46225</v>
      </c>
      <c r="D14" s="23" t="n">
        <f>'purchases'!F14</f>
        <v>14</v>
      </c>
      <c r="E14" s="21" t="str">
        <f>'purchases'!G14</f>
        <v>kg</v>
      </c>
      <c r="F14" s="24" t="n">
        <f>'purchases'!H14</f>
        <v>10.38</v>
      </c>
      <c r="G14" s="24" t="n">
        <f>'purchases'!I14</f>
        <v>145.32</v>
      </c>
      <c r="H14" s="21" t="str">
        <f>'purchases'!J14</f>
        <v>CAD</v>
      </c>
    </row>
    <row r="15">
      <c r="A15" s="21" t="str">
        <f>'suppliers'!B3</f>
        <v>Harbour Food Supply</v>
      </c>
      <c r="B15" s="21" t="str">
        <f>'ingredients'!B2</f>
        <v>Chicken Breast</v>
      </c>
      <c r="C15" s="22" t="n">
        <f>'purchases'!E15</f>
        <v>46225</v>
      </c>
      <c r="D15" s="23" t="n">
        <f>'purchases'!F15</f>
        <v>14</v>
      </c>
      <c r="E15" s="21" t="str">
        <f>'purchases'!G15</f>
        <v>kg</v>
      </c>
      <c r="F15" s="24" t="n">
        <f>'purchases'!H15</f>
        <v>9.66</v>
      </c>
      <c r="G15" s="24" t="n">
        <f>'purchases'!I15</f>
        <v>135.24</v>
      </c>
      <c r="H15" s="21" t="str">
        <f>'purchases'!J15</f>
        <v>CAD</v>
      </c>
    </row>
    <row r="16">
      <c r="A16" s="21" t="str">
        <f>'suppliers'!B2</f>
        <v>Alder Wholesale</v>
      </c>
      <c r="B16" s="21" t="str">
        <f>'ingredients'!B3</f>
        <v>Tomatoes</v>
      </c>
      <c r="C16" s="22" t="n">
        <f>'purchases'!E16</f>
        <v>46225</v>
      </c>
      <c r="D16" s="23" t="n">
        <f>'purchases'!F16</f>
        <v>17</v>
      </c>
      <c r="E16" s="21" t="str">
        <f>'purchases'!G16</f>
        <v>kg</v>
      </c>
      <c r="F16" s="24" t="n">
        <f>'purchases'!H16</f>
        <v>3.16</v>
      </c>
      <c r="G16" s="24" t="n">
        <f>'purchases'!I16</f>
        <v>53.72</v>
      </c>
      <c r="H16" s="21" t="str">
        <f>'purchases'!J16</f>
        <v>CAD</v>
      </c>
    </row>
    <row r="17">
      <c r="A17" s="21" t="str">
        <f>'suppliers'!B3</f>
        <v>Harbour Food Supply</v>
      </c>
      <c r="B17" s="21" t="str">
        <f>'ingredients'!B3</f>
        <v>Tomatoes</v>
      </c>
      <c r="C17" s="22" t="n">
        <f>'purchases'!E17</f>
        <v>46225</v>
      </c>
      <c r="D17" s="23" t="n">
        <f>'purchases'!F17</f>
        <v>17</v>
      </c>
      <c r="E17" s="21" t="str">
        <f>'purchases'!G17</f>
        <v>kg</v>
      </c>
      <c r="F17" s="24" t="n">
        <f>'purchases'!H17</f>
        <v>3</v>
      </c>
      <c r="G17" s="24" t="n">
        <f>'purchases'!I17</f>
        <v>51</v>
      </c>
      <c r="H17" s="21" t="str">
        <f>'purchases'!J17</f>
        <v>CAD</v>
      </c>
    </row>
    <row r="18">
      <c r="A18" s="21" t="str">
        <f>'suppliers'!B2</f>
        <v>Alder Wholesale</v>
      </c>
      <c r="B18" s="21" t="str">
        <f>'ingredients'!B4</f>
        <v>Potatoes</v>
      </c>
      <c r="C18" s="22" t="n">
        <f>'purchases'!E18</f>
        <v>46225</v>
      </c>
      <c r="D18" s="23" t="n">
        <f>'purchases'!F18</f>
        <v>20</v>
      </c>
      <c r="E18" s="21" t="str">
        <f>'purchases'!G18</f>
        <v>kg</v>
      </c>
      <c r="F18" s="24" t="n">
        <f>'purchases'!H18</f>
        <v>1.8</v>
      </c>
      <c r="G18" s="24" t="n">
        <f>'purchases'!I18</f>
        <v>36</v>
      </c>
      <c r="H18" s="21" t="str">
        <f>'purchases'!J18</f>
        <v>CAD</v>
      </c>
    </row>
    <row r="19">
      <c r="A19" s="21" t="str">
        <f>'suppliers'!B3</f>
        <v>Harbour Food Supply</v>
      </c>
      <c r="B19" s="21" t="str">
        <f>'ingredients'!B4</f>
        <v>Potatoes</v>
      </c>
      <c r="C19" s="22" t="n">
        <f>'purchases'!E19</f>
        <v>46225</v>
      </c>
      <c r="D19" s="23" t="n">
        <f>'purchases'!F19</f>
        <v>20</v>
      </c>
      <c r="E19" s="21" t="str">
        <f>'purchases'!G19</f>
        <v>kg</v>
      </c>
      <c r="F19" s="24" t="n">
        <f>'purchases'!H19</f>
        <v>1.67</v>
      </c>
      <c r="G19" s="24" t="n">
        <f>'purchases'!I19</f>
        <v>33.4</v>
      </c>
      <c r="H19" s="21" t="str">
        <f>'purchases'!J19</f>
        <v>CAD</v>
      </c>
    </row>
    <row r="20">
      <c r="A20" s="21" t="str">
        <f>'suppliers'!B2</f>
        <v>Alder Wholesale</v>
      </c>
      <c r="B20" s="21" t="str">
        <f>'ingredients'!B5</f>
        <v>Cream</v>
      </c>
      <c r="C20" s="22" t="n">
        <f>'purchases'!E20</f>
        <v>46225</v>
      </c>
      <c r="D20" s="23" t="n">
        <f>'purchases'!F20</f>
        <v>23</v>
      </c>
      <c r="E20" s="21" t="str">
        <f>'purchases'!G20</f>
        <v>l</v>
      </c>
      <c r="F20" s="24" t="n">
        <f>'purchases'!H20</f>
        <v>5.5</v>
      </c>
      <c r="G20" s="24" t="n">
        <f>'purchases'!I20</f>
        <v>126.5</v>
      </c>
      <c r="H20" s="21" t="str">
        <f>'purchases'!J20</f>
        <v>CAD</v>
      </c>
    </row>
    <row r="21">
      <c r="A21" s="21" t="str">
        <f>'suppliers'!B3</f>
        <v>Harbour Food Supply</v>
      </c>
      <c r="B21" s="21" t="str">
        <f>'ingredients'!B5</f>
        <v>Cream</v>
      </c>
      <c r="C21" s="22" t="n">
        <f>'purchases'!E21</f>
        <v>46225</v>
      </c>
      <c r="D21" s="23" t="n">
        <f>'purchases'!F21</f>
        <v>23</v>
      </c>
      <c r="E21" s="21" t="str">
        <f>'purchases'!G21</f>
        <v>l</v>
      </c>
      <c r="F21" s="24" t="n">
        <f>'purchases'!H21</f>
        <v>5.22</v>
      </c>
      <c r="G21" s="24" t="n">
        <f>'purchases'!I21</f>
        <v>120.06</v>
      </c>
      <c r="H21" s="21" t="str">
        <f>'purchases'!J21</f>
        <v>CAD</v>
      </c>
    </row>
    <row r="22">
      <c r="A22" s="21" t="str">
        <f>'suppliers'!B2</f>
        <v>Alder Wholesale</v>
      </c>
      <c r="B22" s="21" t="str">
        <f>'ingredients'!B6</f>
        <v>Mixed Greens</v>
      </c>
      <c r="C22" s="22" t="n">
        <f>'purchases'!E22</f>
        <v>46225</v>
      </c>
      <c r="D22" s="23" t="n">
        <f>'purchases'!F22</f>
        <v>26</v>
      </c>
      <c r="E22" s="21" t="str">
        <f>'purchases'!G22</f>
        <v>kg</v>
      </c>
      <c r="F22" s="24" t="n">
        <f>'purchases'!H22</f>
        <v>5.93</v>
      </c>
      <c r="G22" s="24" t="n">
        <f>'purchases'!I22</f>
        <v>154.18</v>
      </c>
      <c r="H22" s="21" t="str">
        <f>'purchases'!J22</f>
        <v>CAD</v>
      </c>
    </row>
    <row r="23">
      <c r="A23" s="21" t="str">
        <f>'suppliers'!B3</f>
        <v>Harbour Food Supply</v>
      </c>
      <c r="B23" s="21" t="str">
        <f>'ingredients'!B6</f>
        <v>Mixed Greens</v>
      </c>
      <c r="C23" s="22" t="n">
        <f>'purchases'!E23</f>
        <v>46225</v>
      </c>
      <c r="D23" s="23" t="n">
        <f>'purchases'!F23</f>
        <v>26</v>
      </c>
      <c r="E23" s="21" t="str">
        <f>'purchases'!G23</f>
        <v>kg</v>
      </c>
      <c r="F23" s="24" t="n">
        <f>'purchases'!H23</f>
        <v>5.51</v>
      </c>
      <c r="G23" s="24" t="n">
        <f>'purchases'!I23</f>
        <v>143.26</v>
      </c>
      <c r="H23" s="21" t="str">
        <f>'purchases'!J23</f>
        <v>CAD</v>
      </c>
    </row>
    <row r="24">
      <c r="A24" s="21" t="str">
        <f>'suppliers'!B2</f>
        <v>Alder Wholesale</v>
      </c>
      <c r="B24" s="21" t="str">
        <f>'ingredients'!B7</f>
        <v>Olive Oil</v>
      </c>
      <c r="C24" s="22" t="n">
        <f>'purchases'!E24</f>
        <v>46225</v>
      </c>
      <c r="D24" s="23" t="n">
        <f>'purchases'!F24</f>
        <v>29</v>
      </c>
      <c r="E24" s="21" t="str">
        <f>'purchases'!G24</f>
        <v>l</v>
      </c>
      <c r="F24" s="24" t="n">
        <f>'purchases'!H24</f>
        <v>8.2</v>
      </c>
      <c r="G24" s="24" t="n">
        <f>'purchases'!I24</f>
        <v>237.8</v>
      </c>
      <c r="H24" s="21" t="str">
        <f>'purchases'!J24</f>
        <v>CAD</v>
      </c>
    </row>
    <row r="25">
      <c r="A25" s="21" t="str">
        <f>'suppliers'!B3</f>
        <v>Harbour Food Supply</v>
      </c>
      <c r="B25" s="21" t="str">
        <f>'ingredients'!B7</f>
        <v>Olive Oil</v>
      </c>
      <c r="C25" s="22" t="n">
        <f>'purchases'!E25</f>
        <v>46225</v>
      </c>
      <c r="D25" s="23" t="n">
        <f>'purchases'!F25</f>
        <v>29</v>
      </c>
      <c r="E25" s="21" t="str">
        <f>'purchases'!G25</f>
        <v>l</v>
      </c>
      <c r="F25" s="24" t="n">
        <f>'purchases'!H25</f>
        <v>7.79</v>
      </c>
      <c r="G25" s="24" t="n">
        <f>'purchases'!I25</f>
        <v>225.91</v>
      </c>
      <c r="H25" s="21" t="str">
        <f>'purchases'!J25</f>
        <v>CAD</v>
      </c>
    </row>
    <row r="26">
      <c r="A26" s="21" t="str">
        <f>'suppliers'!B2</f>
        <v>Alder Wholesale</v>
      </c>
      <c r="B26" s="21" t="str">
        <f>'ingredients'!B2</f>
        <v>Chicken Breast</v>
      </c>
      <c r="C26" s="22" t="n">
        <f>'purchases'!E26</f>
        <v>46232</v>
      </c>
      <c r="D26" s="23" t="n">
        <f>'purchases'!F26</f>
        <v>16</v>
      </c>
      <c r="E26" s="21" t="str">
        <f>'purchases'!G26</f>
        <v>kg</v>
      </c>
      <c r="F26" s="24" t="n">
        <f>'purchases'!H26</f>
        <v>10.57</v>
      </c>
      <c r="G26" s="24" t="n">
        <f>'purchases'!I26</f>
        <v>169.12</v>
      </c>
      <c r="H26" s="21" t="str">
        <f>'purchases'!J26</f>
        <v>CAD</v>
      </c>
    </row>
    <row r="27">
      <c r="A27" s="21" t="str">
        <f>'suppliers'!B3</f>
        <v>Harbour Food Supply</v>
      </c>
      <c r="B27" s="21" t="str">
        <f>'ingredients'!B2</f>
        <v>Chicken Breast</v>
      </c>
      <c r="C27" s="22" t="n">
        <f>'purchases'!E27</f>
        <v>46232</v>
      </c>
      <c r="D27" s="23" t="n">
        <f>'purchases'!F27</f>
        <v>16</v>
      </c>
      <c r="E27" s="21" t="str">
        <f>'purchases'!G27</f>
        <v>kg</v>
      </c>
      <c r="F27" s="24" t="n">
        <f>'purchases'!H27</f>
        <v>9.83</v>
      </c>
      <c r="G27" s="24" t="n">
        <f>'purchases'!I27</f>
        <v>157.28</v>
      </c>
      <c r="H27" s="21" t="str">
        <f>'purchases'!J27</f>
        <v>CAD</v>
      </c>
    </row>
    <row r="28">
      <c r="A28" s="21" t="str">
        <f>'suppliers'!B2</f>
        <v>Alder Wholesale</v>
      </c>
      <c r="B28" s="21" t="str">
        <f>'ingredients'!B3</f>
        <v>Tomatoes</v>
      </c>
      <c r="C28" s="22" t="n">
        <f>'purchases'!E28</f>
        <v>46232</v>
      </c>
      <c r="D28" s="23" t="n">
        <f>'purchases'!F28</f>
        <v>19</v>
      </c>
      <c r="E28" s="21" t="str">
        <f>'purchases'!G28</f>
        <v>kg</v>
      </c>
      <c r="F28" s="24" t="n">
        <f>'purchases'!H28</f>
        <v>3.12</v>
      </c>
      <c r="G28" s="24" t="n">
        <f>'purchases'!I28</f>
        <v>59.28</v>
      </c>
      <c r="H28" s="21" t="str">
        <f>'purchases'!J28</f>
        <v>CAD</v>
      </c>
    </row>
    <row r="29">
      <c r="A29" s="21" t="str">
        <f>'suppliers'!B3</f>
        <v>Harbour Food Supply</v>
      </c>
      <c r="B29" s="21" t="str">
        <f>'ingredients'!B3</f>
        <v>Tomatoes</v>
      </c>
      <c r="C29" s="22" t="n">
        <f>'purchases'!E29</f>
        <v>46232</v>
      </c>
      <c r="D29" s="23" t="n">
        <f>'purchases'!F29</f>
        <v>19</v>
      </c>
      <c r="E29" s="21" t="str">
        <f>'purchases'!G29</f>
        <v>kg</v>
      </c>
      <c r="F29" s="24" t="n">
        <f>'purchases'!H29</f>
        <v>2.97</v>
      </c>
      <c r="G29" s="24" t="n">
        <f>'purchases'!I29</f>
        <v>56.43</v>
      </c>
      <c r="H29" s="21" t="str">
        <f>'purchases'!J29</f>
        <v>CAD</v>
      </c>
    </row>
    <row r="30">
      <c r="A30" s="21" t="str">
        <f>'suppliers'!B2</f>
        <v>Alder Wholesale</v>
      </c>
      <c r="B30" s="21" t="str">
        <f>'ingredients'!B4</f>
        <v>Potatoes</v>
      </c>
      <c r="C30" s="22" t="n">
        <f>'purchases'!E30</f>
        <v>46232</v>
      </c>
      <c r="D30" s="23" t="n">
        <f>'purchases'!F30</f>
        <v>22</v>
      </c>
      <c r="E30" s="21" t="str">
        <f>'purchases'!G30</f>
        <v>kg</v>
      </c>
      <c r="F30" s="24" t="n">
        <f>'purchases'!H30</f>
        <v>1.8</v>
      </c>
      <c r="G30" s="24" t="n">
        <f>'purchases'!I30</f>
        <v>39.6</v>
      </c>
      <c r="H30" s="21" t="str">
        <f>'purchases'!J30</f>
        <v>CAD</v>
      </c>
    </row>
    <row r="31">
      <c r="A31" s="21" t="str">
        <f>'suppliers'!B3</f>
        <v>Harbour Food Supply</v>
      </c>
      <c r="B31" s="21" t="str">
        <f>'ingredients'!B4</f>
        <v>Potatoes</v>
      </c>
      <c r="C31" s="22" t="n">
        <f>'purchases'!E31</f>
        <v>46232</v>
      </c>
      <c r="D31" s="23" t="n">
        <f>'purchases'!F31</f>
        <v>22</v>
      </c>
      <c r="E31" s="21" t="str">
        <f>'purchases'!G31</f>
        <v>kg</v>
      </c>
      <c r="F31" s="24" t="n">
        <f>'purchases'!H31</f>
        <v>1.67</v>
      </c>
      <c r="G31" s="24" t="n">
        <f>'purchases'!I31</f>
        <v>36.74</v>
      </c>
      <c r="H31" s="21" t="str">
        <f>'purchases'!J31</f>
        <v>CAD</v>
      </c>
    </row>
    <row r="32">
      <c r="A32" s="21" t="str">
        <f>'suppliers'!B2</f>
        <v>Alder Wholesale</v>
      </c>
      <c r="B32" s="21" t="str">
        <f>'ingredients'!B5</f>
        <v>Cream</v>
      </c>
      <c r="C32" s="22" t="n">
        <f>'purchases'!E32</f>
        <v>46232</v>
      </c>
      <c r="D32" s="23" t="n">
        <f>'purchases'!F32</f>
        <v>25</v>
      </c>
      <c r="E32" s="21" t="str">
        <f>'purchases'!G32</f>
        <v>l</v>
      </c>
      <c r="F32" s="24" t="n">
        <f>'purchases'!H32</f>
        <v>5.59</v>
      </c>
      <c r="G32" s="24" t="n">
        <f>'purchases'!I32</f>
        <v>139.75</v>
      </c>
      <c r="H32" s="21" t="str">
        <f>'purchases'!J32</f>
        <v>CAD</v>
      </c>
    </row>
    <row r="33">
      <c r="A33" s="21" t="str">
        <f>'suppliers'!B3</f>
        <v>Harbour Food Supply</v>
      </c>
      <c r="B33" s="21" t="str">
        <f>'ingredients'!B5</f>
        <v>Cream</v>
      </c>
      <c r="C33" s="22" t="n">
        <f>'purchases'!E33</f>
        <v>46232</v>
      </c>
      <c r="D33" s="23" t="n">
        <f>'purchases'!F33</f>
        <v>25</v>
      </c>
      <c r="E33" s="21" t="str">
        <f>'purchases'!G33</f>
        <v>l</v>
      </c>
      <c r="F33" s="24" t="n">
        <f>'purchases'!H33</f>
        <v>5.31</v>
      </c>
      <c r="G33" s="24" t="n">
        <f>'purchases'!I33</f>
        <v>132.75</v>
      </c>
      <c r="H33" s="21" t="str">
        <f>'purchases'!J33</f>
        <v>CAD</v>
      </c>
    </row>
    <row r="34">
      <c r="A34" s="21" t="str">
        <f>'suppliers'!B2</f>
        <v>Alder Wholesale</v>
      </c>
      <c r="B34" s="21" t="str">
        <f>'ingredients'!B6</f>
        <v>Mixed Greens</v>
      </c>
      <c r="C34" s="22" t="n">
        <f>'purchases'!E34</f>
        <v>46232</v>
      </c>
      <c r="D34" s="23" t="n">
        <f>'purchases'!F34</f>
        <v>28</v>
      </c>
      <c r="E34" s="21" t="str">
        <f>'purchases'!G34</f>
        <v>kg</v>
      </c>
      <c r="F34" s="24" t="n">
        <f>'purchases'!H34</f>
        <v>5.86</v>
      </c>
      <c r="G34" s="24" t="n">
        <f>'purchases'!I34</f>
        <v>164.08</v>
      </c>
      <c r="H34" s="21" t="str">
        <f>'purchases'!J34</f>
        <v>CAD</v>
      </c>
    </row>
    <row r="35">
      <c r="A35" s="21" t="str">
        <f>'suppliers'!B3</f>
        <v>Harbour Food Supply</v>
      </c>
      <c r="B35" s="21" t="str">
        <f>'ingredients'!B6</f>
        <v>Mixed Greens</v>
      </c>
      <c r="C35" s="22" t="n">
        <f>'purchases'!E35</f>
        <v>46232</v>
      </c>
      <c r="D35" s="23" t="n">
        <f>'purchases'!F35</f>
        <v>28</v>
      </c>
      <c r="E35" s="21" t="str">
        <f>'purchases'!G35</f>
        <v>kg</v>
      </c>
      <c r="F35" s="24" t="n">
        <f>'purchases'!H35</f>
        <v>5.45</v>
      </c>
      <c r="G35" s="24" t="n">
        <f>'purchases'!I35</f>
        <v>152.6</v>
      </c>
      <c r="H35" s="21" t="str">
        <f>'purchases'!J35</f>
        <v>CAD</v>
      </c>
    </row>
    <row r="36">
      <c r="A36" s="21" t="str">
        <f>'suppliers'!B2</f>
        <v>Alder Wholesale</v>
      </c>
      <c r="B36" s="21" t="str">
        <f>'ingredients'!B7</f>
        <v>Olive Oil</v>
      </c>
      <c r="C36" s="22" t="n">
        <f>'purchases'!E36</f>
        <v>46232</v>
      </c>
      <c r="D36" s="23" t="n">
        <f>'purchases'!F36</f>
        <v>31</v>
      </c>
      <c r="E36" s="21" t="str">
        <f>'purchases'!G36</f>
        <v>l</v>
      </c>
      <c r="F36" s="24" t="n">
        <f>'purchases'!H36</f>
        <v>8.2</v>
      </c>
      <c r="G36" s="24" t="n">
        <f>'purchases'!I36</f>
        <v>254.2</v>
      </c>
      <c r="H36" s="21" t="str">
        <f>'purchases'!J36</f>
        <v>CAD</v>
      </c>
    </row>
    <row r="37">
      <c r="A37" s="21" t="str">
        <f>'suppliers'!B3</f>
        <v>Harbour Food Supply</v>
      </c>
      <c r="B37" s="21" t="str">
        <f>'ingredients'!B7</f>
        <v>Olive Oil</v>
      </c>
      <c r="C37" s="22" t="n">
        <f>'purchases'!E37</f>
        <v>46232</v>
      </c>
      <c r="D37" s="23" t="n">
        <f>'purchases'!F37</f>
        <v>31</v>
      </c>
      <c r="E37" s="21" t="str">
        <f>'purchases'!G37</f>
        <v>l</v>
      </c>
      <c r="F37" s="24" t="n">
        <f>'purchases'!H37</f>
        <v>7.79</v>
      </c>
      <c r="G37" s="24" t="n">
        <f>'purchases'!I37</f>
        <v>241.49</v>
      </c>
      <c r="H37" s="21" t="str">
        <f>'purchases'!J37</f>
        <v>CAD</v>
      </c>
    </row>
    <row r="38">
      <c r="A38" s="21" t="str">
        <f>'suppliers'!B2</f>
        <v>Alder Wholesale</v>
      </c>
      <c r="B38" s="21" t="str">
        <f>'ingredients'!B2</f>
        <v>Chicken Breast</v>
      </c>
      <c r="C38" s="22" t="n">
        <f>'purchases'!E38</f>
        <v>46239</v>
      </c>
      <c r="D38" s="23" t="n">
        <f>'purchases'!F38</f>
        <v>12</v>
      </c>
      <c r="E38" s="21" t="str">
        <f>'purchases'!G38</f>
        <v>kg</v>
      </c>
      <c r="F38" s="24" t="n">
        <f>'purchases'!H38</f>
        <v>10.75</v>
      </c>
      <c r="G38" s="24" t="n">
        <f>'purchases'!I38</f>
        <v>129</v>
      </c>
      <c r="H38" s="21" t="str">
        <f>'purchases'!J38</f>
        <v>CAD</v>
      </c>
    </row>
    <row r="39">
      <c r="A39" s="21" t="str">
        <f>'suppliers'!B3</f>
        <v>Harbour Food Supply</v>
      </c>
      <c r="B39" s="21" t="str">
        <f>'ingredients'!B2</f>
        <v>Chicken Breast</v>
      </c>
      <c r="C39" s="22" t="n">
        <f>'purchases'!E39</f>
        <v>46239</v>
      </c>
      <c r="D39" s="23" t="n">
        <f>'purchases'!F39</f>
        <v>12</v>
      </c>
      <c r="E39" s="21" t="str">
        <f>'purchases'!G39</f>
        <v>kg</v>
      </c>
      <c r="F39" s="24" t="n">
        <f>'purchases'!H39</f>
        <v>10</v>
      </c>
      <c r="G39" s="24" t="n">
        <f>'purchases'!I39</f>
        <v>120</v>
      </c>
      <c r="H39" s="21" t="str">
        <f>'purchases'!J39</f>
        <v>CAD</v>
      </c>
    </row>
    <row r="40">
      <c r="A40" s="21" t="str">
        <f>'suppliers'!B2</f>
        <v>Alder Wholesale</v>
      </c>
      <c r="B40" s="21" t="str">
        <f>'ingredients'!B3</f>
        <v>Tomatoes</v>
      </c>
      <c r="C40" s="22" t="n">
        <f>'purchases'!E40</f>
        <v>46239</v>
      </c>
      <c r="D40" s="23" t="n">
        <f>'purchases'!F40</f>
        <v>15</v>
      </c>
      <c r="E40" s="21" t="str">
        <f>'purchases'!G40</f>
        <v>kg</v>
      </c>
      <c r="F40" s="24" t="n">
        <f>'purchases'!H40</f>
        <v>3.08</v>
      </c>
      <c r="G40" s="24" t="n">
        <f>'purchases'!I40</f>
        <v>46.2</v>
      </c>
      <c r="H40" s="21" t="str">
        <f>'purchases'!J40</f>
        <v>CAD</v>
      </c>
    </row>
    <row r="41">
      <c r="A41" s="21" t="str">
        <f>'suppliers'!B3</f>
        <v>Harbour Food Supply</v>
      </c>
      <c r="B41" s="21" t="str">
        <f>'ingredients'!B3</f>
        <v>Tomatoes</v>
      </c>
      <c r="C41" s="22" t="n">
        <f>'purchases'!E41</f>
        <v>46239</v>
      </c>
      <c r="D41" s="23" t="n">
        <f>'purchases'!F41</f>
        <v>15</v>
      </c>
      <c r="E41" s="21" t="str">
        <f>'purchases'!G41</f>
        <v>kg</v>
      </c>
      <c r="F41" s="24" t="n">
        <f>'purchases'!H41</f>
        <v>2.93</v>
      </c>
      <c r="G41" s="24" t="n">
        <f>'purchases'!I41</f>
        <v>43.95</v>
      </c>
      <c r="H41" s="21" t="str">
        <f>'purchases'!J41</f>
        <v>CAD</v>
      </c>
    </row>
    <row r="42">
      <c r="A42" s="21" t="str">
        <f>'suppliers'!B2</f>
        <v>Alder Wholesale</v>
      </c>
      <c r="B42" s="21" t="str">
        <f>'ingredients'!B4</f>
        <v>Potatoes</v>
      </c>
      <c r="C42" s="22" t="n">
        <f>'purchases'!E42</f>
        <v>46239</v>
      </c>
      <c r="D42" s="23" t="n">
        <f>'purchases'!F42</f>
        <v>18</v>
      </c>
      <c r="E42" s="21" t="str">
        <f>'purchases'!G42</f>
        <v>kg</v>
      </c>
      <c r="F42" s="24" t="n">
        <f>'purchases'!H42</f>
        <v>1.8</v>
      </c>
      <c r="G42" s="24" t="n">
        <f>'purchases'!I42</f>
        <v>32.4</v>
      </c>
      <c r="H42" s="21" t="str">
        <f>'purchases'!J42</f>
        <v>CAD</v>
      </c>
    </row>
    <row r="43">
      <c r="A43" s="21" t="str">
        <f>'suppliers'!B3</f>
        <v>Harbour Food Supply</v>
      </c>
      <c r="B43" s="21" t="str">
        <f>'ingredients'!B4</f>
        <v>Potatoes</v>
      </c>
      <c r="C43" s="22" t="n">
        <f>'purchases'!E43</f>
        <v>46239</v>
      </c>
      <c r="D43" s="23" t="n">
        <f>'purchases'!F43</f>
        <v>18</v>
      </c>
      <c r="E43" s="21" t="str">
        <f>'purchases'!G43</f>
        <v>kg</v>
      </c>
      <c r="F43" s="24" t="n">
        <f>'purchases'!H43</f>
        <v>1.67</v>
      </c>
      <c r="G43" s="24" t="n">
        <f>'purchases'!I43</f>
        <v>30.06</v>
      </c>
      <c r="H43" s="21" t="str">
        <f>'purchases'!J43</f>
        <v>CAD</v>
      </c>
    </row>
    <row r="44">
      <c r="A44" s="21" t="str">
        <f>'suppliers'!B2</f>
        <v>Alder Wholesale</v>
      </c>
      <c r="B44" s="21" t="str">
        <f>'ingredients'!B5</f>
        <v>Cream</v>
      </c>
      <c r="C44" s="22" t="n">
        <f>'purchases'!E44</f>
        <v>46239</v>
      </c>
      <c r="D44" s="23" t="n">
        <f>'purchases'!F44</f>
        <v>21</v>
      </c>
      <c r="E44" s="21" t="str">
        <f>'purchases'!G44</f>
        <v>l</v>
      </c>
      <c r="F44" s="24" t="n">
        <f>'purchases'!H44</f>
        <v>5.69</v>
      </c>
      <c r="G44" s="24" t="n">
        <f>'purchases'!I44</f>
        <v>119.49</v>
      </c>
      <c r="H44" s="21" t="str">
        <f>'purchases'!J44</f>
        <v>CAD</v>
      </c>
    </row>
    <row r="45">
      <c r="A45" s="21" t="str">
        <f>'suppliers'!B3</f>
        <v>Harbour Food Supply</v>
      </c>
      <c r="B45" s="21" t="str">
        <f>'ingredients'!B5</f>
        <v>Cream</v>
      </c>
      <c r="C45" s="22" t="n">
        <f>'purchases'!E45</f>
        <v>46239</v>
      </c>
      <c r="D45" s="23" t="n">
        <f>'purchases'!F45</f>
        <v>21</v>
      </c>
      <c r="E45" s="21" t="str">
        <f>'purchases'!G45</f>
        <v>l</v>
      </c>
      <c r="F45" s="24" t="n">
        <f>'purchases'!H45</f>
        <v>5.41</v>
      </c>
      <c r="G45" s="24" t="n">
        <f>'purchases'!I45</f>
        <v>113.61</v>
      </c>
      <c r="H45" s="21" t="str">
        <f>'purchases'!J45</f>
        <v>CAD</v>
      </c>
    </row>
    <row r="46">
      <c r="A46" s="21" t="str">
        <f>'suppliers'!B2</f>
        <v>Alder Wholesale</v>
      </c>
      <c r="B46" s="21" t="str">
        <f>'ingredients'!B6</f>
        <v>Mixed Greens</v>
      </c>
      <c r="C46" s="22" t="n">
        <f>'purchases'!E46</f>
        <v>46239</v>
      </c>
      <c r="D46" s="23" t="n">
        <f>'purchases'!F46</f>
        <v>24</v>
      </c>
      <c r="E46" s="21" t="str">
        <f>'purchases'!G46</f>
        <v>kg</v>
      </c>
      <c r="F46" s="24" t="n">
        <f>'purchases'!H46</f>
        <v>5.78</v>
      </c>
      <c r="G46" s="24" t="n">
        <f>'purchases'!I46</f>
        <v>138.72</v>
      </c>
      <c r="H46" s="21" t="str">
        <f>'purchases'!J46</f>
        <v>CAD</v>
      </c>
    </row>
    <row r="47">
      <c r="A47" s="21" t="str">
        <f>'suppliers'!B3</f>
        <v>Harbour Food Supply</v>
      </c>
      <c r="B47" s="21" t="str">
        <f>'ingredients'!B6</f>
        <v>Mixed Greens</v>
      </c>
      <c r="C47" s="22" t="n">
        <f>'purchases'!E47</f>
        <v>46239</v>
      </c>
      <c r="D47" s="23" t="n">
        <f>'purchases'!F47</f>
        <v>24</v>
      </c>
      <c r="E47" s="21" t="str">
        <f>'purchases'!G47</f>
        <v>kg</v>
      </c>
      <c r="F47" s="24" t="n">
        <f>'purchases'!H47</f>
        <v>5.38</v>
      </c>
      <c r="G47" s="24" t="n">
        <f>'purchases'!I47</f>
        <v>129.12</v>
      </c>
      <c r="H47" s="21" t="str">
        <f>'purchases'!J47</f>
        <v>CAD</v>
      </c>
    </row>
    <row r="48">
      <c r="A48" s="21" t="str">
        <f>'suppliers'!B2</f>
        <v>Alder Wholesale</v>
      </c>
      <c r="B48" s="21" t="str">
        <f>'ingredients'!B7</f>
        <v>Olive Oil</v>
      </c>
      <c r="C48" s="22" t="n">
        <f>'purchases'!E48</f>
        <v>46239</v>
      </c>
      <c r="D48" s="23" t="n">
        <f>'purchases'!F48</f>
        <v>27</v>
      </c>
      <c r="E48" s="21" t="str">
        <f>'purchases'!G48</f>
        <v>l</v>
      </c>
      <c r="F48" s="24" t="n">
        <f>'purchases'!H48</f>
        <v>8.2</v>
      </c>
      <c r="G48" s="24" t="n">
        <f>'purchases'!I48</f>
        <v>221.4</v>
      </c>
      <c r="H48" s="21" t="str">
        <f>'purchases'!J48</f>
        <v>CAD</v>
      </c>
    </row>
    <row r="49">
      <c r="A49" s="21" t="str">
        <f>'suppliers'!B3</f>
        <v>Harbour Food Supply</v>
      </c>
      <c r="B49" s="21" t="str">
        <f>'ingredients'!B7</f>
        <v>Olive Oil</v>
      </c>
      <c r="C49" s="22" t="n">
        <f>'purchases'!E49</f>
        <v>46239</v>
      </c>
      <c r="D49" s="23" t="n">
        <f>'purchases'!F49</f>
        <v>27</v>
      </c>
      <c r="E49" s="21" t="str">
        <f>'purchases'!G49</f>
        <v>l</v>
      </c>
      <c r="F49" s="24" t="n">
        <f>'purchases'!H49</f>
        <v>7.79</v>
      </c>
      <c r="G49" s="24" t="n">
        <f>'purchases'!I49</f>
        <v>210.33</v>
      </c>
      <c r="H49" s="21" t="str">
        <f>'purchases'!J49</f>
        <v>CAD</v>
      </c>
    </row>
    <row r="50">
      <c r="A50" s="21" t="str">
        <f>'suppliers'!B2</f>
        <v>Alder Wholesale</v>
      </c>
      <c r="B50" s="21" t="str">
        <f>'ingredients'!B2</f>
        <v>Chicken Breast</v>
      </c>
      <c r="C50" s="22" t="n">
        <f>'purchases'!E50</f>
        <v>46246</v>
      </c>
      <c r="D50" s="23" t="n">
        <f>'purchases'!F50</f>
        <v>14</v>
      </c>
      <c r="E50" s="21" t="str">
        <f>'purchases'!G50</f>
        <v>kg</v>
      </c>
      <c r="F50" s="24" t="n">
        <f>'purchases'!H50</f>
        <v>10.93</v>
      </c>
      <c r="G50" s="24" t="n">
        <f>'purchases'!I50</f>
        <v>153.02</v>
      </c>
      <c r="H50" s="21" t="str">
        <f>'purchases'!J50</f>
        <v>CAD</v>
      </c>
    </row>
    <row r="51">
      <c r="A51" s="21" t="str">
        <f>'suppliers'!B3</f>
        <v>Harbour Food Supply</v>
      </c>
      <c r="B51" s="21" t="str">
        <f>'ingredients'!B2</f>
        <v>Chicken Breast</v>
      </c>
      <c r="C51" s="22" t="n">
        <f>'purchases'!E51</f>
        <v>46246</v>
      </c>
      <c r="D51" s="23" t="n">
        <f>'purchases'!F51</f>
        <v>14</v>
      </c>
      <c r="E51" s="21" t="str">
        <f>'purchases'!G51</f>
        <v>kg</v>
      </c>
      <c r="F51" s="24" t="n">
        <f>'purchases'!H51</f>
        <v>10.17</v>
      </c>
      <c r="G51" s="24" t="n">
        <f>'purchases'!I51</f>
        <v>142.38</v>
      </c>
      <c r="H51" s="21" t="str">
        <f>'purchases'!J51</f>
        <v>CAD</v>
      </c>
    </row>
    <row r="52">
      <c r="A52" s="21" t="str">
        <f>'suppliers'!B2</f>
        <v>Alder Wholesale</v>
      </c>
      <c r="B52" s="21" t="str">
        <f>'ingredients'!B3</f>
        <v>Tomatoes</v>
      </c>
      <c r="C52" s="22" t="n">
        <f>'purchases'!E52</f>
        <v>46246</v>
      </c>
      <c r="D52" s="23" t="n">
        <f>'purchases'!F52</f>
        <v>17</v>
      </c>
      <c r="E52" s="21" t="str">
        <f>'purchases'!G52</f>
        <v>kg</v>
      </c>
      <c r="F52" s="24" t="n">
        <f>'purchases'!H52</f>
        <v>3.05</v>
      </c>
      <c r="G52" s="24" t="n">
        <f>'purchases'!I52</f>
        <v>51.85</v>
      </c>
      <c r="H52" s="21" t="str">
        <f>'purchases'!J52</f>
        <v>CAD</v>
      </c>
    </row>
    <row r="53">
      <c r="A53" s="21" t="str">
        <f>'suppliers'!B3</f>
        <v>Harbour Food Supply</v>
      </c>
      <c r="B53" s="21" t="str">
        <f>'ingredients'!B3</f>
        <v>Tomatoes</v>
      </c>
      <c r="C53" s="22" t="n">
        <f>'purchases'!E53</f>
        <v>46246</v>
      </c>
      <c r="D53" s="23" t="n">
        <f>'purchases'!F53</f>
        <v>17</v>
      </c>
      <c r="E53" s="21" t="str">
        <f>'purchases'!G53</f>
        <v>kg</v>
      </c>
      <c r="F53" s="24" t="n">
        <f>'purchases'!H53</f>
        <v>2.89</v>
      </c>
      <c r="G53" s="24" t="n">
        <f>'purchases'!I53</f>
        <v>49.13</v>
      </c>
      <c r="H53" s="21" t="str">
        <f>'purchases'!J53</f>
        <v>CAD</v>
      </c>
    </row>
    <row r="54">
      <c r="A54" s="21" t="str">
        <f>'suppliers'!B2</f>
        <v>Alder Wholesale</v>
      </c>
      <c r="B54" s="21" t="str">
        <f>'ingredients'!B4</f>
        <v>Potatoes</v>
      </c>
      <c r="C54" s="22" t="n">
        <f>'purchases'!E54</f>
        <v>46246</v>
      </c>
      <c r="D54" s="23" t="n">
        <f>'purchases'!F54</f>
        <v>20</v>
      </c>
      <c r="E54" s="21" t="str">
        <f>'purchases'!G54</f>
        <v>kg</v>
      </c>
      <c r="F54" s="24" t="n">
        <f>'purchases'!H54</f>
        <v>1.8</v>
      </c>
      <c r="G54" s="24" t="n">
        <f>'purchases'!I54</f>
        <v>36</v>
      </c>
      <c r="H54" s="21" t="str">
        <f>'purchases'!J54</f>
        <v>CAD</v>
      </c>
    </row>
    <row r="55">
      <c r="A55" s="21" t="str">
        <f>'suppliers'!B3</f>
        <v>Harbour Food Supply</v>
      </c>
      <c r="B55" s="21" t="str">
        <f>'ingredients'!B4</f>
        <v>Potatoes</v>
      </c>
      <c r="C55" s="22" t="n">
        <f>'purchases'!E55</f>
        <v>46246</v>
      </c>
      <c r="D55" s="23" t="n">
        <f>'purchases'!F55</f>
        <v>20</v>
      </c>
      <c r="E55" s="21" t="str">
        <f>'purchases'!G55</f>
        <v>kg</v>
      </c>
      <c r="F55" s="24" t="n">
        <f>'purchases'!H55</f>
        <v>1.67</v>
      </c>
      <c r="G55" s="24" t="n">
        <f>'purchases'!I55</f>
        <v>33.4</v>
      </c>
      <c r="H55" s="21" t="str">
        <f>'purchases'!J55</f>
        <v>CAD</v>
      </c>
    </row>
    <row r="56">
      <c r="A56" s="21" t="str">
        <f>'suppliers'!B2</f>
        <v>Alder Wholesale</v>
      </c>
      <c r="B56" s="21" t="str">
        <f>'ingredients'!B5</f>
        <v>Cream</v>
      </c>
      <c r="C56" s="22" t="n">
        <f>'purchases'!E56</f>
        <v>46246</v>
      </c>
      <c r="D56" s="23" t="n">
        <f>'purchases'!F56</f>
        <v>23</v>
      </c>
      <c r="E56" s="21" t="str">
        <f>'purchases'!G56</f>
        <v>l</v>
      </c>
      <c r="F56" s="24" t="n">
        <f>'purchases'!H56</f>
        <v>5.79</v>
      </c>
      <c r="G56" s="24" t="n">
        <f>'purchases'!I56</f>
        <v>133.17</v>
      </c>
      <c r="H56" s="21" t="str">
        <f>'purchases'!J56</f>
        <v>CAD</v>
      </c>
    </row>
    <row r="57">
      <c r="A57" s="21" t="str">
        <f>'suppliers'!B3</f>
        <v>Harbour Food Supply</v>
      </c>
      <c r="B57" s="21" t="str">
        <f>'ingredients'!B5</f>
        <v>Cream</v>
      </c>
      <c r="C57" s="22" t="n">
        <f>'purchases'!E57</f>
        <v>46246</v>
      </c>
      <c r="D57" s="23" t="n">
        <f>'purchases'!F57</f>
        <v>23</v>
      </c>
      <c r="E57" s="21" t="str">
        <f>'purchases'!G57</f>
        <v>l</v>
      </c>
      <c r="F57" s="24" t="n">
        <f>'purchases'!H57</f>
        <v>5.5</v>
      </c>
      <c r="G57" s="24" t="n">
        <f>'purchases'!I57</f>
        <v>126.5</v>
      </c>
      <c r="H57" s="21" t="str">
        <f>'purchases'!J57</f>
        <v>CAD</v>
      </c>
    </row>
    <row r="58">
      <c r="A58" s="21" t="str">
        <f>'suppliers'!B2</f>
        <v>Alder Wholesale</v>
      </c>
      <c r="B58" s="21" t="str">
        <f>'ingredients'!B6</f>
        <v>Mixed Greens</v>
      </c>
      <c r="C58" s="22" t="n">
        <f>'purchases'!E58</f>
        <v>46246</v>
      </c>
      <c r="D58" s="23" t="n">
        <f>'purchases'!F58</f>
        <v>26</v>
      </c>
      <c r="E58" s="21" t="str">
        <f>'purchases'!G58</f>
        <v>kg</v>
      </c>
      <c r="F58" s="24" t="n">
        <f>'purchases'!H58</f>
        <v>5.71</v>
      </c>
      <c r="G58" s="24" t="n">
        <f>'purchases'!I58</f>
        <v>148.46</v>
      </c>
      <c r="H58" s="21" t="str">
        <f>'purchases'!J58</f>
        <v>CAD</v>
      </c>
    </row>
    <row r="59">
      <c r="A59" s="21" t="str">
        <f>'suppliers'!B3</f>
        <v>Harbour Food Supply</v>
      </c>
      <c r="B59" s="21" t="str">
        <f>'ingredients'!B6</f>
        <v>Mixed Greens</v>
      </c>
      <c r="C59" s="22" t="n">
        <f>'purchases'!E59</f>
        <v>46246</v>
      </c>
      <c r="D59" s="23" t="n">
        <f>'purchases'!F59</f>
        <v>26</v>
      </c>
      <c r="E59" s="21" t="str">
        <f>'purchases'!G59</f>
        <v>kg</v>
      </c>
      <c r="F59" s="24" t="n">
        <f>'purchases'!H59</f>
        <v>5.31</v>
      </c>
      <c r="G59" s="24" t="n">
        <f>'purchases'!I59</f>
        <v>138.06</v>
      </c>
      <c r="H59" s="21" t="str">
        <f>'purchases'!J59</f>
        <v>CAD</v>
      </c>
    </row>
    <row r="60">
      <c r="A60" s="21" t="str">
        <f>'suppliers'!B2</f>
        <v>Alder Wholesale</v>
      </c>
      <c r="B60" s="21" t="str">
        <f>'ingredients'!B7</f>
        <v>Olive Oil</v>
      </c>
      <c r="C60" s="22" t="n">
        <f>'purchases'!E60</f>
        <v>46246</v>
      </c>
      <c r="D60" s="23" t="n">
        <f>'purchases'!F60</f>
        <v>29</v>
      </c>
      <c r="E60" s="21" t="str">
        <f>'purchases'!G60</f>
        <v>l</v>
      </c>
      <c r="F60" s="24" t="n">
        <f>'purchases'!H60</f>
        <v>8.2</v>
      </c>
      <c r="G60" s="24" t="n">
        <f>'purchases'!I60</f>
        <v>237.8</v>
      </c>
      <c r="H60" s="21" t="str">
        <f>'purchases'!J60</f>
        <v>CAD</v>
      </c>
    </row>
    <row r="61">
      <c r="A61" s="21" t="str">
        <f>'suppliers'!B3</f>
        <v>Harbour Food Supply</v>
      </c>
      <c r="B61" s="21" t="str">
        <f>'ingredients'!B7</f>
        <v>Olive Oil</v>
      </c>
      <c r="C61" s="22" t="n">
        <f>'purchases'!E61</f>
        <v>46246</v>
      </c>
      <c r="D61" s="23" t="n">
        <f>'purchases'!F61</f>
        <v>29</v>
      </c>
      <c r="E61" s="21" t="str">
        <f>'purchases'!G61</f>
        <v>l</v>
      </c>
      <c r="F61" s="24" t="n">
        <f>'purchases'!H61</f>
        <v>7.79</v>
      </c>
      <c r="G61" s="24" t="n">
        <f>'purchases'!I61</f>
        <v>225.91</v>
      </c>
      <c r="H61" s="21" t="str">
        <f>'purchases'!J61</f>
        <v>CAD</v>
      </c>
    </row>
    <row r="62">
      <c r="A62" s="21" t="str">
        <f>'suppliers'!B2</f>
        <v>Alder Wholesale</v>
      </c>
      <c r="B62" s="21" t="str">
        <f>'ingredients'!B2</f>
        <v>Chicken Breast</v>
      </c>
      <c r="C62" s="22" t="n">
        <f>'purchases'!E62</f>
        <v>46253</v>
      </c>
      <c r="D62" s="23" t="n">
        <f>'purchases'!F62</f>
        <v>16</v>
      </c>
      <c r="E62" s="21" t="str">
        <f>'purchases'!G62</f>
        <v>kg</v>
      </c>
      <c r="F62" s="24" t="n">
        <f>'purchases'!H62</f>
        <v>11.12</v>
      </c>
      <c r="G62" s="24" t="n">
        <f>'purchases'!I62</f>
        <v>177.92</v>
      </c>
      <c r="H62" s="21" t="str">
        <f>'purchases'!J62</f>
        <v>CAD</v>
      </c>
    </row>
    <row r="63">
      <c r="A63" s="21" t="str">
        <f>'suppliers'!B3</f>
        <v>Harbour Food Supply</v>
      </c>
      <c r="B63" s="21" t="str">
        <f>'ingredients'!B2</f>
        <v>Chicken Breast</v>
      </c>
      <c r="C63" s="22" t="n">
        <f>'purchases'!E63</f>
        <v>46253</v>
      </c>
      <c r="D63" s="23" t="n">
        <f>'purchases'!F63</f>
        <v>16</v>
      </c>
      <c r="E63" s="21" t="str">
        <f>'purchases'!G63</f>
        <v>kg</v>
      </c>
      <c r="F63" s="24" t="n">
        <f>'purchases'!H63</f>
        <v>10.34</v>
      </c>
      <c r="G63" s="24" t="n">
        <f>'purchases'!I63</f>
        <v>165.44</v>
      </c>
      <c r="H63" s="21" t="str">
        <f>'purchases'!J63</f>
        <v>CAD</v>
      </c>
    </row>
    <row r="64">
      <c r="A64" s="21" t="str">
        <f>'suppliers'!B2</f>
        <v>Alder Wholesale</v>
      </c>
      <c r="B64" s="21" t="str">
        <f>'ingredients'!B3</f>
        <v>Tomatoes</v>
      </c>
      <c r="C64" s="22" t="n">
        <f>'purchases'!E64</f>
        <v>46253</v>
      </c>
      <c r="D64" s="23" t="n">
        <f>'purchases'!F64</f>
        <v>19</v>
      </c>
      <c r="E64" s="21" t="str">
        <f>'purchases'!G64</f>
        <v>kg</v>
      </c>
      <c r="F64" s="24" t="n">
        <f>'purchases'!H64</f>
        <v>3.01</v>
      </c>
      <c r="G64" s="24" t="n">
        <f>'purchases'!I64</f>
        <v>57.19</v>
      </c>
      <c r="H64" s="21" t="str">
        <f>'purchases'!J64</f>
        <v>CAD</v>
      </c>
    </row>
    <row r="65">
      <c r="A65" s="21" t="str">
        <f>'suppliers'!B3</f>
        <v>Harbour Food Supply</v>
      </c>
      <c r="B65" s="21" t="str">
        <f>'ingredients'!B3</f>
        <v>Tomatoes</v>
      </c>
      <c r="C65" s="22" t="n">
        <f>'purchases'!E65</f>
        <v>46253</v>
      </c>
      <c r="D65" s="23" t="n">
        <f>'purchases'!F65</f>
        <v>19</v>
      </c>
      <c r="E65" s="21" t="str">
        <f>'purchases'!G65</f>
        <v>kg</v>
      </c>
      <c r="F65" s="24" t="n">
        <f>'purchases'!H65</f>
        <v>2.86</v>
      </c>
      <c r="G65" s="24" t="n">
        <f>'purchases'!I65</f>
        <v>54.34</v>
      </c>
      <c r="H65" s="21" t="str">
        <f>'purchases'!J65</f>
        <v>CAD</v>
      </c>
    </row>
    <row r="66">
      <c r="A66" s="21" t="str">
        <f>'suppliers'!B2</f>
        <v>Alder Wholesale</v>
      </c>
      <c r="B66" s="21" t="str">
        <f>'ingredients'!B4</f>
        <v>Potatoes</v>
      </c>
      <c r="C66" s="22" t="n">
        <f>'purchases'!E66</f>
        <v>46253</v>
      </c>
      <c r="D66" s="23" t="n">
        <f>'purchases'!F66</f>
        <v>22</v>
      </c>
      <c r="E66" s="21" t="str">
        <f>'purchases'!G66</f>
        <v>kg</v>
      </c>
      <c r="F66" s="24" t="n">
        <f>'purchases'!H66</f>
        <v>1.8</v>
      </c>
      <c r="G66" s="24" t="n">
        <f>'purchases'!I66</f>
        <v>39.6</v>
      </c>
      <c r="H66" s="21" t="str">
        <f>'purchases'!J66</f>
        <v>CAD</v>
      </c>
    </row>
    <row r="67">
      <c r="A67" s="21" t="str">
        <f>'suppliers'!B3</f>
        <v>Harbour Food Supply</v>
      </c>
      <c r="B67" s="21" t="str">
        <f>'ingredients'!B4</f>
        <v>Potatoes</v>
      </c>
      <c r="C67" s="22" t="n">
        <f>'purchases'!E67</f>
        <v>46253</v>
      </c>
      <c r="D67" s="23" t="n">
        <f>'purchases'!F67</f>
        <v>22</v>
      </c>
      <c r="E67" s="21" t="str">
        <f>'purchases'!G67</f>
        <v>kg</v>
      </c>
      <c r="F67" s="24" t="n">
        <f>'purchases'!H67</f>
        <v>1.67</v>
      </c>
      <c r="G67" s="24" t="n">
        <f>'purchases'!I67</f>
        <v>36.74</v>
      </c>
      <c r="H67" s="21" t="str">
        <f>'purchases'!J67</f>
        <v>CAD</v>
      </c>
    </row>
    <row r="68">
      <c r="A68" s="21" t="str">
        <f>'suppliers'!B2</f>
        <v>Alder Wholesale</v>
      </c>
      <c r="B68" s="21" t="str">
        <f>'ingredients'!B5</f>
        <v>Cream</v>
      </c>
      <c r="C68" s="22" t="n">
        <f>'purchases'!E68</f>
        <v>46253</v>
      </c>
      <c r="D68" s="23" t="n">
        <f>'purchases'!F68</f>
        <v>25</v>
      </c>
      <c r="E68" s="21" t="str">
        <f>'purchases'!G68</f>
        <v>l</v>
      </c>
      <c r="F68" s="24" t="n">
        <f>'purchases'!H68</f>
        <v>5.89</v>
      </c>
      <c r="G68" s="24" t="n">
        <f>'purchases'!I68</f>
        <v>147.25</v>
      </c>
      <c r="H68" s="21" t="str">
        <f>'purchases'!J68</f>
        <v>CAD</v>
      </c>
    </row>
    <row r="69">
      <c r="A69" s="21" t="str">
        <f>'suppliers'!B3</f>
        <v>Harbour Food Supply</v>
      </c>
      <c r="B69" s="21" t="str">
        <f>'ingredients'!B5</f>
        <v>Cream</v>
      </c>
      <c r="C69" s="22" t="n">
        <f>'purchases'!E69</f>
        <v>46253</v>
      </c>
      <c r="D69" s="23" t="n">
        <f>'purchases'!F69</f>
        <v>25</v>
      </c>
      <c r="E69" s="21" t="str">
        <f>'purchases'!G69</f>
        <v>l</v>
      </c>
      <c r="F69" s="24" t="n">
        <f>'purchases'!H69</f>
        <v>5.59</v>
      </c>
      <c r="G69" s="24" t="n">
        <f>'purchases'!I69</f>
        <v>139.75</v>
      </c>
      <c r="H69" s="21" t="str">
        <f>'purchases'!J69</f>
        <v>CAD</v>
      </c>
    </row>
    <row r="70">
      <c r="A70" s="21" t="str">
        <f>'suppliers'!B2</f>
        <v>Alder Wholesale</v>
      </c>
      <c r="B70" s="21" t="str">
        <f>'ingredients'!B6</f>
        <v>Mixed Greens</v>
      </c>
      <c r="C70" s="22" t="n">
        <f>'purchases'!E70</f>
        <v>46253</v>
      </c>
      <c r="D70" s="23" t="n">
        <f>'purchases'!F70</f>
        <v>28</v>
      </c>
      <c r="E70" s="21" t="str">
        <f>'purchases'!G70</f>
        <v>kg</v>
      </c>
      <c r="F70" s="24" t="n">
        <f>'purchases'!H70</f>
        <v>5.64</v>
      </c>
      <c r="G70" s="24" t="n">
        <f>'purchases'!I70</f>
        <v>157.92</v>
      </c>
      <c r="H70" s="21" t="str">
        <f>'purchases'!J70</f>
        <v>CAD</v>
      </c>
    </row>
    <row r="71">
      <c r="A71" s="21" t="str">
        <f>'suppliers'!B3</f>
        <v>Harbour Food Supply</v>
      </c>
      <c r="B71" s="21" t="str">
        <f>'ingredients'!B6</f>
        <v>Mixed Greens</v>
      </c>
      <c r="C71" s="22" t="n">
        <f>'purchases'!E71</f>
        <v>46253</v>
      </c>
      <c r="D71" s="23" t="n">
        <f>'purchases'!F71</f>
        <v>28</v>
      </c>
      <c r="E71" s="21" t="str">
        <f>'purchases'!G71</f>
        <v>kg</v>
      </c>
      <c r="F71" s="24" t="n">
        <f>'purchases'!H71</f>
        <v>5.25</v>
      </c>
      <c r="G71" s="24" t="n">
        <f>'purchases'!I71</f>
        <v>147</v>
      </c>
      <c r="H71" s="21" t="str">
        <f>'purchases'!J71</f>
        <v>CAD</v>
      </c>
    </row>
    <row r="72">
      <c r="A72" s="21" t="str">
        <f>'suppliers'!B2</f>
        <v>Alder Wholesale</v>
      </c>
      <c r="B72" s="21" t="str">
        <f>'ingredients'!B7</f>
        <v>Olive Oil</v>
      </c>
      <c r="C72" s="22" t="n">
        <f>'purchases'!E72</f>
        <v>46253</v>
      </c>
      <c r="D72" s="23" t="n">
        <f>'purchases'!F72</f>
        <v>31</v>
      </c>
      <c r="E72" s="21" t="str">
        <f>'purchases'!G72</f>
        <v>l</v>
      </c>
      <c r="F72" s="24" t="n">
        <f>'purchases'!H72</f>
        <v>8.2</v>
      </c>
      <c r="G72" s="24" t="n">
        <f>'purchases'!I72</f>
        <v>254.2</v>
      </c>
      <c r="H72" s="21" t="str">
        <f>'purchases'!J72</f>
        <v>CAD</v>
      </c>
    </row>
    <row r="73">
      <c r="A73" s="21" t="str">
        <f>'suppliers'!B3</f>
        <v>Harbour Food Supply</v>
      </c>
      <c r="B73" s="21" t="str">
        <f>'ingredients'!B7</f>
        <v>Olive Oil</v>
      </c>
      <c r="C73" s="22" t="n">
        <f>'purchases'!E73</f>
        <v>46253</v>
      </c>
      <c r="D73" s="23" t="n">
        <f>'purchases'!F73</f>
        <v>31</v>
      </c>
      <c r="E73" s="21" t="str">
        <f>'purchases'!G73</f>
        <v>l</v>
      </c>
      <c r="F73" s="24" t="n">
        <f>'purchases'!H73</f>
        <v>7.79</v>
      </c>
      <c r="G73" s="24" t="n">
        <f>'purchases'!I73</f>
        <v>241.49</v>
      </c>
      <c r="H73" s="21" t="str">
        <f>'purchases'!J73</f>
        <v>CAD</v>
      </c>
    </row>
    <row r="74">
      <c r="A74" s="21" t="str">
        <f>'suppliers'!B2</f>
        <v>Alder Wholesale</v>
      </c>
      <c r="B74" s="21" t="str">
        <f>'ingredients'!B2</f>
        <v>Chicken Breast</v>
      </c>
      <c r="C74" s="22" t="n">
        <f>'purchases'!E74</f>
        <v>46260</v>
      </c>
      <c r="D74" s="23" t="n">
        <f>'purchases'!F74</f>
        <v>12</v>
      </c>
      <c r="E74" s="21" t="str">
        <f>'purchases'!G74</f>
        <v>kg</v>
      </c>
      <c r="F74" s="24" t="n">
        <f>'purchases'!H74</f>
        <v>11.3</v>
      </c>
      <c r="G74" s="24" t="n">
        <f>'purchases'!I74</f>
        <v>135.6</v>
      </c>
      <c r="H74" s="21" t="str">
        <f>'purchases'!J74</f>
        <v>CAD</v>
      </c>
    </row>
    <row r="75">
      <c r="A75" s="21" t="str">
        <f>'suppliers'!B3</f>
        <v>Harbour Food Supply</v>
      </c>
      <c r="B75" s="21" t="str">
        <f>'ingredients'!B2</f>
        <v>Chicken Breast</v>
      </c>
      <c r="C75" s="22" t="n">
        <f>'purchases'!E75</f>
        <v>46260</v>
      </c>
      <c r="D75" s="23" t="n">
        <f>'purchases'!F75</f>
        <v>12</v>
      </c>
      <c r="E75" s="21" t="str">
        <f>'purchases'!G75</f>
        <v>kg</v>
      </c>
      <c r="F75" s="24" t="n">
        <f>'purchases'!H75</f>
        <v>10.51</v>
      </c>
      <c r="G75" s="24" t="n">
        <f>'purchases'!I75</f>
        <v>126.12</v>
      </c>
      <c r="H75" s="21" t="str">
        <f>'purchases'!J75</f>
        <v>CAD</v>
      </c>
    </row>
    <row r="76">
      <c r="A76" s="21" t="str">
        <f>'suppliers'!B2</f>
        <v>Alder Wholesale</v>
      </c>
      <c r="B76" s="21" t="str">
        <f>'ingredients'!B3</f>
        <v>Tomatoes</v>
      </c>
      <c r="C76" s="22" t="n">
        <f>'purchases'!E76</f>
        <v>46260</v>
      </c>
      <c r="D76" s="23" t="n">
        <f>'purchases'!F76</f>
        <v>15</v>
      </c>
      <c r="E76" s="21" t="str">
        <f>'purchases'!G76</f>
        <v>kg</v>
      </c>
      <c r="F76" s="24" t="n">
        <f>'purchases'!H76</f>
        <v>2.97</v>
      </c>
      <c r="G76" s="24" t="n">
        <f>'purchases'!I76</f>
        <v>44.55</v>
      </c>
      <c r="H76" s="21" t="str">
        <f>'purchases'!J76</f>
        <v>CAD</v>
      </c>
    </row>
    <row r="77">
      <c r="A77" s="21" t="str">
        <f>'suppliers'!B3</f>
        <v>Harbour Food Supply</v>
      </c>
      <c r="B77" s="21" t="str">
        <f>'ingredients'!B3</f>
        <v>Tomatoes</v>
      </c>
      <c r="C77" s="22" t="n">
        <f>'purchases'!E77</f>
        <v>46260</v>
      </c>
      <c r="D77" s="23" t="n">
        <f>'purchases'!F77</f>
        <v>15</v>
      </c>
      <c r="E77" s="21" t="str">
        <f>'purchases'!G77</f>
        <v>kg</v>
      </c>
      <c r="F77" s="24" t="n">
        <f>'purchases'!H77</f>
        <v>2.82</v>
      </c>
      <c r="G77" s="24" t="n">
        <f>'purchases'!I77</f>
        <v>42.3</v>
      </c>
      <c r="H77" s="21" t="str">
        <f>'purchases'!J77</f>
        <v>CAD</v>
      </c>
    </row>
    <row r="78">
      <c r="A78" s="21" t="str">
        <f>'suppliers'!B2</f>
        <v>Alder Wholesale</v>
      </c>
      <c r="B78" s="21" t="str">
        <f>'ingredients'!B4</f>
        <v>Potatoes</v>
      </c>
      <c r="C78" s="22" t="n">
        <f>'purchases'!E78</f>
        <v>46260</v>
      </c>
      <c r="D78" s="23" t="n">
        <f>'purchases'!F78</f>
        <v>18</v>
      </c>
      <c r="E78" s="21" t="str">
        <f>'purchases'!G78</f>
        <v>kg</v>
      </c>
      <c r="F78" s="24" t="n">
        <f>'purchases'!H78</f>
        <v>1.8</v>
      </c>
      <c r="G78" s="24" t="n">
        <f>'purchases'!I78</f>
        <v>32.4</v>
      </c>
      <c r="H78" s="21" t="str">
        <f>'purchases'!J78</f>
        <v>CAD</v>
      </c>
    </row>
    <row r="79">
      <c r="A79" s="21" t="str">
        <f>'suppliers'!B3</f>
        <v>Harbour Food Supply</v>
      </c>
      <c r="B79" s="21" t="str">
        <f>'ingredients'!B4</f>
        <v>Potatoes</v>
      </c>
      <c r="C79" s="22" t="n">
        <f>'purchases'!E79</f>
        <v>46260</v>
      </c>
      <c r="D79" s="23" t="n">
        <f>'purchases'!F79</f>
        <v>18</v>
      </c>
      <c r="E79" s="21" t="str">
        <f>'purchases'!G79</f>
        <v>kg</v>
      </c>
      <c r="F79" s="24" t="n">
        <f>'purchases'!H79</f>
        <v>1.67</v>
      </c>
      <c r="G79" s="24" t="n">
        <f>'purchases'!I79</f>
        <v>30.06</v>
      </c>
      <c r="H79" s="21" t="str">
        <f>'purchases'!J79</f>
        <v>CAD</v>
      </c>
    </row>
    <row r="80">
      <c r="A80" s="21" t="str">
        <f>'suppliers'!B2</f>
        <v>Alder Wholesale</v>
      </c>
      <c r="B80" s="21" t="str">
        <f>'ingredients'!B5</f>
        <v>Cream</v>
      </c>
      <c r="C80" s="22" t="n">
        <f>'purchases'!E80</f>
        <v>46260</v>
      </c>
      <c r="D80" s="23" t="n">
        <f>'purchases'!F80</f>
        <v>21</v>
      </c>
      <c r="E80" s="21" t="str">
        <f>'purchases'!G80</f>
        <v>l</v>
      </c>
      <c r="F80" s="24" t="n">
        <f>'purchases'!H80</f>
        <v>5.98</v>
      </c>
      <c r="G80" s="24" t="n">
        <f>'purchases'!I80</f>
        <v>125.58</v>
      </c>
      <c r="H80" s="21" t="str">
        <f>'purchases'!J80</f>
        <v>CAD</v>
      </c>
    </row>
    <row r="81">
      <c r="A81" s="21" t="str">
        <f>'suppliers'!B3</f>
        <v>Harbour Food Supply</v>
      </c>
      <c r="B81" s="21" t="str">
        <f>'ingredients'!B5</f>
        <v>Cream</v>
      </c>
      <c r="C81" s="22" t="n">
        <f>'purchases'!E81</f>
        <v>46260</v>
      </c>
      <c r="D81" s="23" t="n">
        <f>'purchases'!F81</f>
        <v>21</v>
      </c>
      <c r="E81" s="21" t="str">
        <f>'purchases'!G81</f>
        <v>l</v>
      </c>
      <c r="F81" s="24" t="n">
        <f>'purchases'!H81</f>
        <v>5.68</v>
      </c>
      <c r="G81" s="24" t="n">
        <f>'purchases'!I81</f>
        <v>119.28</v>
      </c>
      <c r="H81" s="21" t="str">
        <f>'purchases'!J81</f>
        <v>CAD</v>
      </c>
    </row>
    <row r="82">
      <c r="A82" s="21" t="str">
        <f>'suppliers'!B2</f>
        <v>Alder Wholesale</v>
      </c>
      <c r="B82" s="21" t="str">
        <f>'ingredients'!B6</f>
        <v>Mixed Greens</v>
      </c>
      <c r="C82" s="22" t="n">
        <f>'purchases'!E82</f>
        <v>46260</v>
      </c>
      <c r="D82" s="23" t="n">
        <f>'purchases'!F82</f>
        <v>24</v>
      </c>
      <c r="E82" s="21" t="str">
        <f>'purchases'!G82</f>
        <v>kg</v>
      </c>
      <c r="F82" s="24" t="n">
        <f>'purchases'!H82</f>
        <v>5.57</v>
      </c>
      <c r="G82" s="24" t="n">
        <f>'purchases'!I82</f>
        <v>133.68</v>
      </c>
      <c r="H82" s="21" t="str">
        <f>'purchases'!J82</f>
        <v>CAD</v>
      </c>
    </row>
    <row r="83">
      <c r="A83" s="21" t="str">
        <f>'suppliers'!B3</f>
        <v>Harbour Food Supply</v>
      </c>
      <c r="B83" s="21" t="str">
        <f>'ingredients'!B6</f>
        <v>Mixed Greens</v>
      </c>
      <c r="C83" s="22" t="n">
        <f>'purchases'!E83</f>
        <v>46260</v>
      </c>
      <c r="D83" s="23" t="n">
        <f>'purchases'!F83</f>
        <v>24</v>
      </c>
      <c r="E83" s="21" t="str">
        <f>'purchases'!G83</f>
        <v>kg</v>
      </c>
      <c r="F83" s="24" t="n">
        <f>'purchases'!H83</f>
        <v>5.18</v>
      </c>
      <c r="G83" s="24" t="n">
        <f>'purchases'!I83</f>
        <v>124.32</v>
      </c>
      <c r="H83" s="21" t="str">
        <f>'purchases'!J83</f>
        <v>CAD</v>
      </c>
    </row>
    <row r="84">
      <c r="A84" s="21" t="str">
        <f>'suppliers'!B2</f>
        <v>Alder Wholesale</v>
      </c>
      <c r="B84" s="21" t="str">
        <f>'ingredients'!B7</f>
        <v>Olive Oil</v>
      </c>
      <c r="C84" s="22" t="n">
        <f>'purchases'!E84</f>
        <v>46260</v>
      </c>
      <c r="D84" s="23" t="n">
        <f>'purchases'!F84</f>
        <v>27</v>
      </c>
      <c r="E84" s="21" t="str">
        <f>'purchases'!G84</f>
        <v>l</v>
      </c>
      <c r="F84" s="24" t="n">
        <f>'purchases'!H84</f>
        <v>8.2</v>
      </c>
      <c r="G84" s="24" t="n">
        <f>'purchases'!I84</f>
        <v>221.4</v>
      </c>
      <c r="H84" s="21" t="str">
        <f>'purchases'!J84</f>
        <v>CAD</v>
      </c>
    </row>
    <row r="85">
      <c r="A85" s="21" t="str">
        <f>'suppliers'!B3</f>
        <v>Harbour Food Supply</v>
      </c>
      <c r="B85" s="21" t="str">
        <f>'ingredients'!B7</f>
        <v>Olive Oil</v>
      </c>
      <c r="C85" s="22" t="n">
        <f>'purchases'!E85</f>
        <v>46260</v>
      </c>
      <c r="D85" s="23" t="n">
        <f>'purchases'!F85</f>
        <v>27</v>
      </c>
      <c r="E85" s="21" t="str">
        <f>'purchases'!G85</f>
        <v>l</v>
      </c>
      <c r="F85" s="24" t="n">
        <f>'purchases'!H85</f>
        <v>7.79</v>
      </c>
      <c r="G85" s="24" t="n">
        <f>'purchases'!I85</f>
        <v>210.33</v>
      </c>
      <c r="H85" s="21" t="str">
        <f>'purchases'!J85</f>
        <v>CAD</v>
      </c>
    </row>
    <row r="86">
      <c r="A86" s="21" t="str">
        <f>'suppliers'!B2</f>
        <v>Alder Wholesale</v>
      </c>
      <c r="B86" s="21" t="str">
        <f>'ingredients'!B2</f>
        <v>Chicken Breast</v>
      </c>
      <c r="C86" s="22" t="n">
        <f>'purchases'!E86</f>
        <v>46267</v>
      </c>
      <c r="D86" s="23" t="n">
        <f>'purchases'!F86</f>
        <v>14</v>
      </c>
      <c r="E86" s="21" t="str">
        <f>'purchases'!G86</f>
        <v>kg</v>
      </c>
      <c r="F86" s="24" t="n">
        <f>'purchases'!H86</f>
        <v>11.49</v>
      </c>
      <c r="G86" s="24" t="n">
        <f>'purchases'!I86</f>
        <v>160.86</v>
      </c>
      <c r="H86" s="21" t="str">
        <f>'purchases'!J86</f>
        <v>CAD</v>
      </c>
    </row>
    <row r="87">
      <c r="A87" s="21" t="str">
        <f>'suppliers'!B3</f>
        <v>Harbour Food Supply</v>
      </c>
      <c r="B87" s="21" t="str">
        <f>'ingredients'!B2</f>
        <v>Chicken Breast</v>
      </c>
      <c r="C87" s="22" t="n">
        <f>'purchases'!E87</f>
        <v>46267</v>
      </c>
      <c r="D87" s="23" t="n">
        <f>'purchases'!F87</f>
        <v>14</v>
      </c>
      <c r="E87" s="21" t="str">
        <f>'purchases'!G87</f>
        <v>kg</v>
      </c>
      <c r="F87" s="24" t="n">
        <f>'purchases'!H87</f>
        <v>10.68</v>
      </c>
      <c r="G87" s="24" t="n">
        <f>'purchases'!I87</f>
        <v>149.52</v>
      </c>
      <c r="H87" s="21" t="str">
        <f>'purchases'!J87</f>
        <v>CAD</v>
      </c>
    </row>
    <row r="88">
      <c r="A88" s="21" t="str">
        <f>'suppliers'!B2</f>
        <v>Alder Wholesale</v>
      </c>
      <c r="B88" s="21" t="str">
        <f>'ingredients'!B3</f>
        <v>Tomatoes</v>
      </c>
      <c r="C88" s="22" t="n">
        <f>'purchases'!E88</f>
        <v>46267</v>
      </c>
      <c r="D88" s="23" t="n">
        <f>'purchases'!F88</f>
        <v>17</v>
      </c>
      <c r="E88" s="21" t="str">
        <f>'purchases'!G88</f>
        <v>kg</v>
      </c>
      <c r="F88" s="24" t="n">
        <f>'purchases'!H88</f>
        <v>2.93</v>
      </c>
      <c r="G88" s="24" t="n">
        <f>'purchases'!I88</f>
        <v>49.81</v>
      </c>
      <c r="H88" s="21" t="str">
        <f>'purchases'!J88</f>
        <v>CAD</v>
      </c>
    </row>
    <row r="89">
      <c r="A89" s="21" t="str">
        <f>'suppliers'!B3</f>
        <v>Harbour Food Supply</v>
      </c>
      <c r="B89" s="21" t="str">
        <f>'ingredients'!B3</f>
        <v>Tomatoes</v>
      </c>
      <c r="C89" s="22" t="n">
        <f>'purchases'!E89</f>
        <v>46267</v>
      </c>
      <c r="D89" s="23" t="n">
        <f>'purchases'!F89</f>
        <v>17</v>
      </c>
      <c r="E89" s="21" t="str">
        <f>'purchases'!G89</f>
        <v>kg</v>
      </c>
      <c r="F89" s="24" t="n">
        <f>'purchases'!H89</f>
        <v>2.78</v>
      </c>
      <c r="G89" s="24" t="n">
        <f>'purchases'!I89</f>
        <v>47.26</v>
      </c>
      <c r="H89" s="21" t="str">
        <f>'purchases'!J89</f>
        <v>CAD</v>
      </c>
    </row>
    <row r="90">
      <c r="A90" s="21" t="str">
        <f>'suppliers'!B2</f>
        <v>Alder Wholesale</v>
      </c>
      <c r="B90" s="21" t="str">
        <f>'ingredients'!B4</f>
        <v>Potatoes</v>
      </c>
      <c r="C90" s="22" t="n">
        <f>'purchases'!E90</f>
        <v>46267</v>
      </c>
      <c r="D90" s="23" t="n">
        <f>'purchases'!F90</f>
        <v>20</v>
      </c>
      <c r="E90" s="21" t="str">
        <f>'purchases'!G90</f>
        <v>kg</v>
      </c>
      <c r="F90" s="24" t="n">
        <f>'purchases'!H90</f>
        <v>1.8</v>
      </c>
      <c r="G90" s="24" t="n">
        <f>'purchases'!I90</f>
        <v>36</v>
      </c>
      <c r="H90" s="21" t="str">
        <f>'purchases'!J90</f>
        <v>CAD</v>
      </c>
    </row>
    <row r="91">
      <c r="A91" s="21" t="str">
        <f>'suppliers'!B3</f>
        <v>Harbour Food Supply</v>
      </c>
      <c r="B91" s="21" t="str">
        <f>'ingredients'!B4</f>
        <v>Potatoes</v>
      </c>
      <c r="C91" s="22" t="n">
        <f>'purchases'!E91</f>
        <v>46267</v>
      </c>
      <c r="D91" s="23" t="n">
        <f>'purchases'!F91</f>
        <v>20</v>
      </c>
      <c r="E91" s="21" t="str">
        <f>'purchases'!G91</f>
        <v>kg</v>
      </c>
      <c r="F91" s="24" t="n">
        <f>'purchases'!H91</f>
        <v>1.67</v>
      </c>
      <c r="G91" s="24" t="n">
        <f>'purchases'!I91</f>
        <v>33.4</v>
      </c>
      <c r="H91" s="21" t="str">
        <f>'purchases'!J91</f>
        <v>CAD</v>
      </c>
    </row>
    <row r="92">
      <c r="A92" s="21" t="str">
        <f>'suppliers'!B2</f>
        <v>Alder Wholesale</v>
      </c>
      <c r="B92" s="21" t="str">
        <f>'ingredients'!B5</f>
        <v>Cream</v>
      </c>
      <c r="C92" s="22" t="n">
        <f>'purchases'!E92</f>
        <v>46267</v>
      </c>
      <c r="D92" s="23" t="n">
        <f>'purchases'!F92</f>
        <v>23</v>
      </c>
      <c r="E92" s="21" t="str">
        <f>'purchases'!G92</f>
        <v>l</v>
      </c>
      <c r="F92" s="24" t="n">
        <f>'purchases'!H92</f>
        <v>6.08</v>
      </c>
      <c r="G92" s="24" t="n">
        <f>'purchases'!I92</f>
        <v>139.84</v>
      </c>
      <c r="H92" s="21" t="str">
        <f>'purchases'!J92</f>
        <v>CAD</v>
      </c>
    </row>
    <row r="93">
      <c r="A93" s="21" t="str">
        <f>'suppliers'!B3</f>
        <v>Harbour Food Supply</v>
      </c>
      <c r="B93" s="21" t="str">
        <f>'ingredients'!B5</f>
        <v>Cream</v>
      </c>
      <c r="C93" s="22" t="n">
        <f>'purchases'!E93</f>
        <v>46267</v>
      </c>
      <c r="D93" s="23" t="n">
        <f>'purchases'!F93</f>
        <v>23</v>
      </c>
      <c r="E93" s="21" t="str">
        <f>'purchases'!G93</f>
        <v>l</v>
      </c>
      <c r="F93" s="24" t="n">
        <f>'purchases'!H93</f>
        <v>5.78</v>
      </c>
      <c r="G93" s="24" t="n">
        <f>'purchases'!I93</f>
        <v>132.94</v>
      </c>
      <c r="H93" s="21" t="str">
        <f>'purchases'!J93</f>
        <v>CAD</v>
      </c>
    </row>
    <row r="94">
      <c r="A94" s="21" t="str">
        <f>'suppliers'!B2</f>
        <v>Alder Wholesale</v>
      </c>
      <c r="B94" s="21" t="str">
        <f>'ingredients'!B6</f>
        <v>Mixed Greens</v>
      </c>
      <c r="C94" s="22" t="n">
        <f>'purchases'!E94</f>
        <v>46267</v>
      </c>
      <c r="D94" s="23" t="n">
        <f>'purchases'!F94</f>
        <v>26</v>
      </c>
      <c r="E94" s="21" t="str">
        <f>'purchases'!G94</f>
        <v>kg</v>
      </c>
      <c r="F94" s="24" t="n">
        <f>'purchases'!H94</f>
        <v>5.5</v>
      </c>
      <c r="G94" s="24" t="n">
        <f>'purchases'!I94</f>
        <v>143</v>
      </c>
      <c r="H94" s="21" t="str">
        <f>'purchases'!J94</f>
        <v>CAD</v>
      </c>
    </row>
    <row r="95">
      <c r="A95" s="21" t="str">
        <f>'suppliers'!B3</f>
        <v>Harbour Food Supply</v>
      </c>
      <c r="B95" s="21" t="str">
        <f>'ingredients'!B6</f>
        <v>Mixed Greens</v>
      </c>
      <c r="C95" s="22" t="n">
        <f>'purchases'!E95</f>
        <v>46267</v>
      </c>
      <c r="D95" s="23" t="n">
        <f>'purchases'!F95</f>
        <v>26</v>
      </c>
      <c r="E95" s="21" t="str">
        <f>'purchases'!G95</f>
        <v>kg</v>
      </c>
      <c r="F95" s="24" t="n">
        <f>'purchases'!H95</f>
        <v>5.11</v>
      </c>
      <c r="G95" s="24" t="n">
        <f>'purchases'!I95</f>
        <v>132.86</v>
      </c>
      <c r="H95" s="21" t="str">
        <f>'purchases'!J95</f>
        <v>CAD</v>
      </c>
    </row>
    <row r="96">
      <c r="A96" s="21" t="str">
        <f>'suppliers'!B2</f>
        <v>Alder Wholesale</v>
      </c>
      <c r="B96" s="21" t="str">
        <f>'ingredients'!B7</f>
        <v>Olive Oil</v>
      </c>
      <c r="C96" s="22" t="n">
        <f>'purchases'!E96</f>
        <v>46267</v>
      </c>
      <c r="D96" s="23" t="n">
        <f>'purchases'!F96</f>
        <v>29</v>
      </c>
      <c r="E96" s="21" t="str">
        <f>'purchases'!G96</f>
        <v>l</v>
      </c>
      <c r="F96" s="24" t="n">
        <f>'purchases'!H96</f>
        <v>8.2</v>
      </c>
      <c r="G96" s="24" t="n">
        <f>'purchases'!I96</f>
        <v>237.8</v>
      </c>
      <c r="H96" s="21" t="str">
        <f>'purchases'!J96</f>
        <v>CAD</v>
      </c>
    </row>
    <row r="97">
      <c r="A97" s="21" t="str">
        <f>'suppliers'!B3</f>
        <v>Harbour Food Supply</v>
      </c>
      <c r="B97" s="21" t="str">
        <f>'ingredients'!B7</f>
        <v>Olive Oil</v>
      </c>
      <c r="C97" s="22" t="n">
        <f>'purchases'!E97</f>
        <v>46267</v>
      </c>
      <c r="D97" s="23" t="n">
        <f>'purchases'!F97</f>
        <v>29</v>
      </c>
      <c r="E97" s="21" t="str">
        <f>'purchases'!G97</f>
        <v>l</v>
      </c>
      <c r="F97" s="24" t="n">
        <f>'purchases'!H97</f>
        <v>7.79</v>
      </c>
      <c r="G97" s="24" t="n">
        <f>'purchases'!I97</f>
        <v>225.91</v>
      </c>
      <c r="H97" s="21" t="str">
        <f>'purchases'!J97</f>
        <v>CAD</v>
      </c>
    </row>
  </sheetData>
  <pageMargins left="0.7" right="0.7" top="0.75" bottom="0.75" header="0.3" footer="0.3"/>
  <tableParts count="1">
    <tablePart r:id="R9b0691193e3640fb"/>
  </tableParts>
</worksheet>
</file>

<file path=xl/worksheets/sheet10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</cols>
  <sheetData>
    <row r="1" ht="36" customHeight="1">
      <c r="A1" s="4" t="str">
        <v>count_id</v>
      </c>
      <c r="B1" s="4" t="str">
        <v>ingredient_id</v>
      </c>
      <c r="C1" s="4" t="str">
        <v>unit</v>
      </c>
      <c r="D1" s="4" t="str">
        <v>opening</v>
      </c>
      <c r="E1" s="4" t="str">
        <v>received</v>
      </c>
      <c r="F1" s="4" t="str">
        <v>used</v>
      </c>
      <c r="G1" s="4" t="str">
        <v>waste</v>
      </c>
      <c r="H1" s="4" t="str">
        <v>closing</v>
      </c>
    </row>
    <row r="2">
      <c r="A2" s="5" t="str">
        <v>COUNT-01</v>
      </c>
      <c r="B2" s="5" t="str">
        <v>ING-01</v>
      </c>
      <c r="C2" s="5" t="str">
        <v>kg</v>
      </c>
      <c r="D2" s="7" t="n">
        <v>40</v>
      </c>
      <c r="E2" s="7" t="n">
        <v>220</v>
      </c>
      <c r="F2" s="7" t="n">
        <v>205</v>
      </c>
      <c r="G2" s="7" t="n">
        <v>3</v>
      </c>
      <c r="H2" s="13" t="n">
        <f>D2+E2-F2-G2</f>
        <v>52</v>
      </c>
    </row>
    <row r="3">
      <c r="A3" s="5" t="str">
        <v>COUNT-02</v>
      </c>
      <c r="B3" s="5" t="str">
        <v>ING-02</v>
      </c>
      <c r="C3" s="5" t="str">
        <v>kg</v>
      </c>
      <c r="D3" s="7" t="n">
        <v>45</v>
      </c>
      <c r="E3" s="7" t="n">
        <v>268</v>
      </c>
      <c r="F3" s="7" t="n">
        <v>252</v>
      </c>
      <c r="G3" s="7" t="n">
        <v>4</v>
      </c>
      <c r="H3" s="13" t="n">
        <f>D3+E3-F3-G3</f>
        <v>57</v>
      </c>
    </row>
    <row r="4">
      <c r="A4" s="5" t="str">
        <v>COUNT-03</v>
      </c>
      <c r="B4" s="5" t="str">
        <v>ING-03</v>
      </c>
      <c r="C4" s="5" t="str">
        <v>kg</v>
      </c>
      <c r="D4" s="7" t="n">
        <v>50</v>
      </c>
      <c r="E4" s="7" t="n">
        <v>316</v>
      </c>
      <c r="F4" s="7" t="n">
        <v>299</v>
      </c>
      <c r="G4" s="7" t="n">
        <v>5</v>
      </c>
      <c r="H4" s="13" t="n">
        <f>D4+E4-F4-G4</f>
        <v>62</v>
      </c>
    </row>
    <row r="5">
      <c r="A5" s="5" t="str">
        <v>COUNT-04</v>
      </c>
      <c r="B5" s="5" t="str">
        <v>ING-04</v>
      </c>
      <c r="C5" s="5" t="str">
        <v>l</v>
      </c>
      <c r="D5" s="7" t="n">
        <v>55</v>
      </c>
      <c r="E5" s="7" t="n">
        <v>364</v>
      </c>
      <c r="F5" s="7" t="n">
        <v>346</v>
      </c>
      <c r="G5" s="7" t="n">
        <v>6</v>
      </c>
      <c r="H5" s="13" t="n">
        <f>D5+E5-F5-G5</f>
        <v>67</v>
      </c>
    </row>
    <row r="6">
      <c r="A6" s="5" t="str">
        <v>COUNT-05</v>
      </c>
      <c r="B6" s="5" t="str">
        <v>ING-05</v>
      </c>
      <c r="C6" s="5" t="str">
        <v>kg</v>
      </c>
      <c r="D6" s="7" t="n">
        <v>60</v>
      </c>
      <c r="E6" s="7" t="n">
        <v>412</v>
      </c>
      <c r="F6" s="7" t="n">
        <v>393</v>
      </c>
      <c r="G6" s="7" t="n">
        <v>7</v>
      </c>
      <c r="H6" s="13" t="n">
        <f>D6+E6-F6-G6</f>
        <v>72</v>
      </c>
    </row>
    <row r="7">
      <c r="A7" s="5" t="str">
        <v>COUNT-06</v>
      </c>
      <c r="B7" s="5" t="str">
        <v>ING-06</v>
      </c>
      <c r="C7" s="5" t="str">
        <v>l</v>
      </c>
      <c r="D7" s="7" t="n">
        <v>65</v>
      </c>
      <c r="E7" s="7" t="n">
        <v>460</v>
      </c>
      <c r="F7" s="7" t="n">
        <v>440</v>
      </c>
      <c r="G7" s="7" t="n">
        <v>8</v>
      </c>
      <c r="H7" s="13" t="n">
        <f>D7+E7-F7-G7</f>
        <v>77</v>
      </c>
    </row>
  </sheetData>
  <pageMargins left="0.7" right="0.7" top="0.75" bottom="0.75" header="0.3" footer="0.3"/>
  <tableParts count="1">
    <tablePart xmlns:r="http://schemas.openxmlformats.org/officeDocument/2006/relationships" r:id="R00e3951be5a24cb8"/>
  </tableParts>
</worksheet>
</file>

<file path=xl/worksheets/sheet11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review_id</v>
      </c>
      <c r="B1" s="4" t="str">
        <v>source</v>
      </c>
      <c r="C1" s="4" t="str">
        <v>date</v>
      </c>
      <c r="D1" s="4" t="str">
        <v>rating</v>
      </c>
      <c r="E1" s="4" t="str">
        <v>review</v>
      </c>
      <c r="F1" s="4" t="str">
        <v>location</v>
      </c>
    </row>
    <row r="2">
      <c r="A2" s="5" t="str">
        <v>REV-001</v>
      </c>
      <c r="B2" s="5" t="str">
        <v>Website feedback</v>
      </c>
      <c r="C2" s="6" t="n">
        <v>46249</v>
      </c>
      <c r="D2" s="7" t="n">
        <v>5</v>
      </c>
      <c r="E2" s="5" t="str">
        <v>Friendly service and a well prepared order.</v>
      </c>
      <c r="F2" s="5" t="str">
        <v>Main kitchen</v>
      </c>
    </row>
    <row r="3">
      <c r="A3" s="5" t="str">
        <v>REV-002</v>
      </c>
      <c r="B3" s="5" t="str">
        <v>Receipt survey</v>
      </c>
      <c r="C3" s="6" t="n">
        <v>46250</v>
      </c>
      <c r="D3" s="7" t="n">
        <v>4</v>
      </c>
      <c r="E3" s="5" t="str">
        <v>The queue was longer than expected.</v>
      </c>
      <c r="F3" s="5" t="str">
        <v>Main kitchen</v>
      </c>
    </row>
    <row r="4">
      <c r="A4" s="5" t="str">
        <v>REV-003</v>
      </c>
      <c r="B4" s="5" t="str">
        <v>Website feedback</v>
      </c>
      <c r="C4" s="6" t="n">
        <v>46251</v>
      </c>
      <c r="D4" s="7" t="n">
        <v>3</v>
      </c>
      <c r="E4" s="5" t="str">
        <v>Clear choices and helpful staff.</v>
      </c>
      <c r="F4" s="5" t="str">
        <v>Main kitchen</v>
      </c>
    </row>
    <row r="5">
      <c r="A5" s="5" t="str">
        <v>REV-004</v>
      </c>
      <c r="B5" s="5" t="str">
        <v>Receipt survey</v>
      </c>
      <c r="C5" s="6" t="n">
        <v>46252</v>
      </c>
      <c r="D5" s="7" t="n">
        <v>4</v>
      </c>
      <c r="E5" s="5" t="str">
        <v>Friendly service and a well prepared order.</v>
      </c>
      <c r="F5" s="5" t="str">
        <v>Main kitchen</v>
      </c>
    </row>
    <row r="6">
      <c r="A6" s="5" t="str">
        <v>REV-005</v>
      </c>
      <c r="B6" s="5" t="str">
        <v>Website feedback</v>
      </c>
      <c r="C6" s="6" t="n">
        <v>46253</v>
      </c>
      <c r="D6" s="7" t="n">
        <v>5</v>
      </c>
      <c r="E6" s="5" t="str">
        <v>The queue was longer than expected.</v>
      </c>
      <c r="F6" s="5" t="str">
        <v>Main kitchen</v>
      </c>
    </row>
    <row r="7">
      <c r="A7" s="5" t="str">
        <v>REV-006</v>
      </c>
      <c r="B7" s="5" t="str">
        <v>Receipt survey</v>
      </c>
      <c r="C7" s="6" t="n">
        <v>46254</v>
      </c>
      <c r="D7" s="7" t="n">
        <v>4</v>
      </c>
      <c r="E7" s="5" t="str">
        <v>Clear choices and helpful staff.</v>
      </c>
      <c r="F7" s="5" t="str">
        <v>Main kitchen</v>
      </c>
    </row>
    <row r="8">
      <c r="A8" s="5" t="str">
        <v>REV-007</v>
      </c>
      <c r="B8" s="5" t="str">
        <v>Website feedback</v>
      </c>
      <c r="C8" s="6" t="n">
        <v>46255</v>
      </c>
      <c r="D8" s="7" t="n">
        <v>2</v>
      </c>
      <c r="E8" s="5" t="str">
        <v>Friendly service and a well prepared order.</v>
      </c>
      <c r="F8" s="5" t="str">
        <v>Main kitchen</v>
      </c>
    </row>
    <row r="9">
      <c r="A9" s="5" t="str">
        <v>REV-008</v>
      </c>
      <c r="B9" s="5" t="str">
        <v>Receipt survey</v>
      </c>
      <c r="C9" s="6" t="n">
        <v>46256</v>
      </c>
      <c r="D9" s="7" t="n">
        <v>5</v>
      </c>
      <c r="E9" s="5" t="str">
        <v>The queue was longer than expected.</v>
      </c>
      <c r="F9" s="5" t="str">
        <v>Main kitchen</v>
      </c>
    </row>
    <row r="10">
      <c r="A10" s="5" t="str">
        <v>REV-009</v>
      </c>
      <c r="B10" s="5" t="str">
        <v>Website feedback</v>
      </c>
      <c r="C10" s="6" t="n">
        <v>46257</v>
      </c>
      <c r="D10" s="7" t="n">
        <v>4</v>
      </c>
      <c r="E10" s="5" t="str">
        <v>Clear choices and helpful staff.</v>
      </c>
      <c r="F10" s="5" t="str">
        <v>Main kitchen</v>
      </c>
    </row>
    <row r="11">
      <c r="A11" s="5" t="str">
        <v>REV-010</v>
      </c>
      <c r="B11" s="5" t="str">
        <v>Receipt survey</v>
      </c>
      <c r="C11" s="6" t="n">
        <v>46258</v>
      </c>
      <c r="D11" s="7" t="n">
        <v>5</v>
      </c>
      <c r="E11" s="5" t="str">
        <v>Friendly service and a well prepared order.</v>
      </c>
      <c r="F11" s="5" t="str">
        <v>Main kitchen</v>
      </c>
    </row>
    <row r="12">
      <c r="A12" s="5" t="str">
        <v>REV-011</v>
      </c>
      <c r="B12" s="5" t="str">
        <v>Website feedback</v>
      </c>
      <c r="C12" s="6" t="n">
        <v>46259</v>
      </c>
      <c r="D12" s="7" t="n">
        <v>4</v>
      </c>
      <c r="E12" s="5" t="str">
        <v>The queue was longer than expected.</v>
      </c>
      <c r="F12" s="5" t="str">
        <v>Main kitchen</v>
      </c>
    </row>
    <row r="13">
      <c r="A13" s="5" t="str">
        <v>REV-012</v>
      </c>
      <c r="B13" s="5" t="str">
        <v>Receipt survey</v>
      </c>
      <c r="C13" s="6" t="n">
        <v>46260</v>
      </c>
      <c r="D13" s="7" t="n">
        <v>3</v>
      </c>
      <c r="E13" s="5" t="str">
        <v>Clear choices and helpful staff.</v>
      </c>
      <c r="F13" s="5" t="str">
        <v>Main kitchen</v>
      </c>
    </row>
    <row r="14">
      <c r="A14" s="5" t="str">
        <v>REV-013</v>
      </c>
      <c r="B14" s="5" t="str">
        <v>Website feedback</v>
      </c>
      <c r="C14" s="6" t="n">
        <v>46261</v>
      </c>
      <c r="D14" s="7" t="n">
        <v>4</v>
      </c>
      <c r="E14" s="5" t="str">
        <v>Friendly service and a well prepared order.</v>
      </c>
      <c r="F14" s="5" t="str">
        <v>Main kitchen</v>
      </c>
    </row>
    <row r="15">
      <c r="A15" s="5" t="str">
        <v>REV-014</v>
      </c>
      <c r="B15" s="5" t="str">
        <v>Receipt survey</v>
      </c>
      <c r="C15" s="6" t="n">
        <v>46262</v>
      </c>
      <c r="D15" s="7" t="n">
        <v>5</v>
      </c>
      <c r="E15" s="5" t="str">
        <v>The queue was longer than expected.</v>
      </c>
      <c r="F15" s="5" t="str">
        <v>Main kitchen</v>
      </c>
    </row>
    <row r="16">
      <c r="A16" s="5" t="str">
        <v>REV-015</v>
      </c>
      <c r="B16" s="5" t="str">
        <v>Website feedback</v>
      </c>
      <c r="C16" s="6" t="n">
        <v>46263</v>
      </c>
      <c r="D16" s="7" t="n">
        <v>4</v>
      </c>
      <c r="E16" s="5" t="str">
        <v>Clear choices and helpful staff.</v>
      </c>
      <c r="F16" s="5" t="str">
        <v>Main kitchen</v>
      </c>
    </row>
    <row r="17">
      <c r="A17" s="5" t="str">
        <v>REV-016</v>
      </c>
      <c r="B17" s="5" t="str">
        <v>Receipt survey</v>
      </c>
      <c r="C17" s="6" t="n">
        <v>46264</v>
      </c>
      <c r="D17" s="7" t="n">
        <v>2</v>
      </c>
      <c r="E17" s="5" t="str">
        <v>Friendly service and a well prepared order.</v>
      </c>
      <c r="F17" s="5" t="str">
        <v>Main kitchen</v>
      </c>
    </row>
    <row r="18">
      <c r="A18" s="5" t="str">
        <v>REV-017</v>
      </c>
      <c r="B18" s="5" t="str">
        <v>Website feedback</v>
      </c>
      <c r="C18" s="6" t="n">
        <v>46265</v>
      </c>
      <c r="D18" s="7" t="n">
        <v>5</v>
      </c>
      <c r="E18" s="5" t="str">
        <v>The queue was longer than expected.</v>
      </c>
      <c r="F18" s="5" t="str">
        <v>Main kitchen</v>
      </c>
    </row>
    <row r="19">
      <c r="A19" s="5" t="str">
        <v>REV-018</v>
      </c>
      <c r="B19" s="5" t="str">
        <v>Receipt survey</v>
      </c>
      <c r="C19" s="6" t="n">
        <v>46266</v>
      </c>
      <c r="D19" s="7" t="n">
        <v>4</v>
      </c>
      <c r="E19" s="5" t="str">
        <v>Clear choices and helpful staff.</v>
      </c>
      <c r="F19" s="5" t="str">
        <v>Main kitchen</v>
      </c>
    </row>
  </sheetData>
  <pageMargins left="0.7" right="0.7" top="0.75" bottom="0.75" header="0.3" footer="0.3"/>
  <tableParts count="1">
    <tablePart xmlns:r="http://schemas.openxmlformats.org/officeDocument/2006/relationships" r:id="Recbcc08113f24643"/>
  </tableParts>
</worksheet>
</file>

<file path=xl/worksheets/sheet12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modifier_id</v>
      </c>
      <c r="B1" s="4" t="str">
        <v>menu_item_id</v>
      </c>
      <c r="C1" s="4" t="str">
        <v>name</v>
      </c>
      <c r="D1" s="4" t="str">
        <v>price</v>
      </c>
      <c r="E1" s="4" t="str">
        <v>currency</v>
      </c>
    </row>
    <row r="2">
      <c r="A2" s="5" t="str">
        <v>MOD-01</v>
      </c>
      <c r="B2" s="5" t="str">
        <v>MENU-01</v>
      </c>
      <c r="C2" s="5" t="str">
        <v>Extra portion</v>
      </c>
      <c r="D2" s="8" t="n">
        <v>2.5</v>
      </c>
      <c r="E2" s="5" t="str">
        <v>CAD</v>
      </c>
    </row>
    <row r="3">
      <c r="A3" s="5" t="str">
        <v>MOD-02</v>
      </c>
      <c r="B3" s="5" t="str">
        <v>MENU-01</v>
      </c>
      <c r="C3" s="5" t="str">
        <v>Takeaway packaging</v>
      </c>
      <c r="D3" s="8" t="n">
        <v>0.5</v>
      </c>
      <c r="E3" s="5" t="str">
        <v>CAD</v>
      </c>
    </row>
    <row r="4">
      <c r="A4" s="5" t="str">
        <v>MOD-03</v>
      </c>
      <c r="B4" s="5" t="str">
        <v>MENU-02</v>
      </c>
      <c r="C4" s="5" t="str">
        <v>Extra portion</v>
      </c>
      <c r="D4" s="8" t="n">
        <v>2.5</v>
      </c>
      <c r="E4" s="5" t="str">
        <v>CAD</v>
      </c>
    </row>
    <row r="5">
      <c r="A5" s="5" t="str">
        <v>MOD-04</v>
      </c>
      <c r="B5" s="5" t="str">
        <v>MENU-02</v>
      </c>
      <c r="C5" s="5" t="str">
        <v>Takeaway packaging</v>
      </c>
      <c r="D5" s="8" t="n">
        <v>0.5</v>
      </c>
      <c r="E5" s="5" t="str">
        <v>CAD</v>
      </c>
    </row>
    <row r="6">
      <c r="A6" s="5" t="str">
        <v>MOD-05</v>
      </c>
      <c r="B6" s="5" t="str">
        <v>MENU-03</v>
      </c>
      <c r="C6" s="5" t="str">
        <v>Extra portion</v>
      </c>
      <c r="D6" s="8" t="n">
        <v>2.5</v>
      </c>
      <c r="E6" s="5" t="str">
        <v>CAD</v>
      </c>
    </row>
    <row r="7">
      <c r="A7" s="5" t="str">
        <v>MOD-06</v>
      </c>
      <c r="B7" s="5" t="str">
        <v>MENU-03</v>
      </c>
      <c r="C7" s="5" t="str">
        <v>Takeaway packaging</v>
      </c>
      <c r="D7" s="8" t="n">
        <v>0.5</v>
      </c>
      <c r="E7" s="5" t="str">
        <v>CAD</v>
      </c>
    </row>
    <row r="8">
      <c r="A8" s="5" t="str">
        <v>MOD-07</v>
      </c>
      <c r="B8" s="5" t="str">
        <v>MENU-04</v>
      </c>
      <c r="C8" s="5" t="str">
        <v>Extra portion</v>
      </c>
      <c r="D8" s="8" t="n">
        <v>2.5</v>
      </c>
      <c r="E8" s="5" t="str">
        <v>CAD</v>
      </c>
    </row>
    <row r="9">
      <c r="A9" s="5" t="str">
        <v>MOD-08</v>
      </c>
      <c r="B9" s="5" t="str">
        <v>MENU-04</v>
      </c>
      <c r="C9" s="5" t="str">
        <v>Takeaway packaging</v>
      </c>
      <c r="D9" s="8" t="n">
        <v>0.5</v>
      </c>
      <c r="E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d7a3565ece1d485e"/>
  </tableParts>
</worksheet>
</file>

<file path=xl/worksheets/sheet1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applied_id</v>
      </c>
      <c r="B1" s="4" t="str">
        <v>sales_id</v>
      </c>
      <c r="C1" s="4" t="str">
        <v>modifier_id</v>
      </c>
      <c r="D1" s="4" t="str">
        <v>quantity</v>
      </c>
      <c r="E1" s="4" t="str">
        <v>unit_price</v>
      </c>
      <c r="F1" s="4" t="str">
        <v>total</v>
      </c>
    </row>
    <row r="2">
      <c r="A2" s="5" t="str">
        <v>APPLIED-01</v>
      </c>
      <c r="B2" s="5" t="str">
        <v>SALE-001</v>
      </c>
      <c r="C2" s="5" t="str">
        <v>MOD-01</v>
      </c>
      <c r="D2" s="7" t="n">
        <v>2</v>
      </c>
      <c r="E2" s="8" t="n">
        <v>2.5</v>
      </c>
      <c r="F2" s="13" t="n">
        <f>D2*E2</f>
        <v>5</v>
      </c>
    </row>
    <row r="3">
      <c r="A3" s="5" t="str">
        <v>APPLIED-02</v>
      </c>
      <c r="B3" s="5" t="str">
        <v>SALE-002</v>
      </c>
      <c r="C3" s="5" t="str">
        <v>MOD-03</v>
      </c>
      <c r="D3" s="7" t="n">
        <v>3</v>
      </c>
      <c r="E3" s="8" t="n">
        <v>2.5</v>
      </c>
      <c r="F3" s="13" t="n">
        <f>D3*E3</f>
        <v>7.5</v>
      </c>
    </row>
    <row r="4">
      <c r="A4" s="5" t="str">
        <v>APPLIED-03</v>
      </c>
      <c r="B4" s="5" t="str">
        <v>SALE-003</v>
      </c>
      <c r="C4" s="5" t="str">
        <v>MOD-05</v>
      </c>
      <c r="D4" s="7" t="n">
        <v>4</v>
      </c>
      <c r="E4" s="8" t="n">
        <v>2.5</v>
      </c>
      <c r="F4" s="13" t="n">
        <f>D4*E4</f>
        <v>10</v>
      </c>
    </row>
    <row r="5">
      <c r="A5" s="5" t="str">
        <v>APPLIED-04</v>
      </c>
      <c r="B5" s="5" t="str">
        <v>SALE-004</v>
      </c>
      <c r="C5" s="5" t="str">
        <v>MOD-07</v>
      </c>
      <c r="D5" s="7" t="n">
        <v>2</v>
      </c>
      <c r="E5" s="8" t="n">
        <v>2.5</v>
      </c>
      <c r="F5" s="13" t="n">
        <f>D5*E5</f>
        <v>5</v>
      </c>
    </row>
    <row r="6">
      <c r="A6" s="5" t="str">
        <v>APPLIED-05</v>
      </c>
      <c r="B6" s="5" t="str">
        <v>SALE-005</v>
      </c>
      <c r="C6" s="5" t="str">
        <v>MOD-01</v>
      </c>
      <c r="D6" s="7" t="n">
        <v>3</v>
      </c>
      <c r="E6" s="8" t="n">
        <v>2.5</v>
      </c>
      <c r="F6" s="13" t="n">
        <f>D6*E6</f>
        <v>7.5</v>
      </c>
    </row>
    <row r="7">
      <c r="A7" s="5" t="str">
        <v>APPLIED-06</v>
      </c>
      <c r="B7" s="5" t="str">
        <v>SALE-006</v>
      </c>
      <c r="C7" s="5" t="str">
        <v>MOD-03</v>
      </c>
      <c r="D7" s="7" t="n">
        <v>4</v>
      </c>
      <c r="E7" s="8" t="n">
        <v>2.5</v>
      </c>
      <c r="F7" s="13" t="n">
        <f>D7*E7</f>
        <v>10</v>
      </c>
    </row>
    <row r="8">
      <c r="A8" s="5" t="str">
        <v>APPLIED-07</v>
      </c>
      <c r="B8" s="5" t="str">
        <v>SALE-007</v>
      </c>
      <c r="C8" s="5" t="str">
        <v>MOD-05</v>
      </c>
      <c r="D8" s="7" t="n">
        <v>2</v>
      </c>
      <c r="E8" s="8" t="n">
        <v>2.5</v>
      </c>
      <c r="F8" s="13" t="n">
        <f>D8*E8</f>
        <v>5</v>
      </c>
    </row>
    <row r="9">
      <c r="A9" s="5" t="str">
        <v>APPLIED-08</v>
      </c>
      <c r="B9" s="5" t="str">
        <v>SALE-008</v>
      </c>
      <c r="C9" s="5" t="str">
        <v>MOD-07</v>
      </c>
      <c r="D9" s="7" t="n">
        <v>3</v>
      </c>
      <c r="E9" s="8" t="n">
        <v>2.5</v>
      </c>
      <c r="F9" s="13" t="n">
        <f>D9*E9</f>
        <v>7.5</v>
      </c>
    </row>
    <row r="10">
      <c r="A10" s="5" t="str">
        <v>APPLIED-09</v>
      </c>
      <c r="B10" s="5" t="str">
        <v>SALE-009</v>
      </c>
      <c r="C10" s="5" t="str">
        <v>MOD-01</v>
      </c>
      <c r="D10" s="7" t="n">
        <v>4</v>
      </c>
      <c r="E10" s="8" t="n">
        <v>2.5</v>
      </c>
      <c r="F10" s="13" t="n">
        <f>D10*E10</f>
        <v>10</v>
      </c>
    </row>
    <row r="11">
      <c r="A11" s="5" t="str">
        <v>APPLIED-10</v>
      </c>
      <c r="B11" s="5" t="str">
        <v>SALE-010</v>
      </c>
      <c r="C11" s="5" t="str">
        <v>MOD-03</v>
      </c>
      <c r="D11" s="7" t="n">
        <v>2</v>
      </c>
      <c r="E11" s="8" t="n">
        <v>2.5</v>
      </c>
      <c r="F11" s="13" t="n">
        <f>D11*E11</f>
        <v>5</v>
      </c>
    </row>
    <row r="12">
      <c r="A12" s="5" t="str">
        <v>APPLIED-11</v>
      </c>
      <c r="B12" s="5" t="str">
        <v>SALE-011</v>
      </c>
      <c r="C12" s="5" t="str">
        <v>MOD-05</v>
      </c>
      <c r="D12" s="7" t="n">
        <v>3</v>
      </c>
      <c r="E12" s="8" t="n">
        <v>2.5</v>
      </c>
      <c r="F12" s="13" t="n">
        <f>D12*E12</f>
        <v>7.5</v>
      </c>
    </row>
    <row r="13">
      <c r="A13" s="5" t="str">
        <v>APPLIED-12</v>
      </c>
      <c r="B13" s="5" t="str">
        <v>SALE-012</v>
      </c>
      <c r="C13" s="5" t="str">
        <v>MOD-07</v>
      </c>
      <c r="D13" s="7" t="n">
        <v>4</v>
      </c>
      <c r="E13" s="8" t="n">
        <v>2.5</v>
      </c>
      <c r="F13" s="13" t="n">
        <f>D13*E13</f>
        <v>10</v>
      </c>
    </row>
  </sheetData>
  <pageMargins left="0.7" right="0.7" top="0.75" bottom="0.75" header="0.3" footer="0.3"/>
  <tableParts count="1">
    <tablePart xmlns:r="http://schemas.openxmlformats.org/officeDocument/2006/relationships" r:id="R8627533a17864a55"/>
  </tableParts>
</worksheet>
</file>

<file path=xl/worksheets/sheet1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refund_id</v>
      </c>
      <c r="B1" s="4" t="str">
        <v>sales_id</v>
      </c>
      <c r="C1" s="4" t="str">
        <v>date</v>
      </c>
      <c r="D1" s="4" t="str">
        <v>quantity</v>
      </c>
      <c r="E1" s="4" t="str">
        <v>amount</v>
      </c>
      <c r="F1" s="4" t="str">
        <v>reason</v>
      </c>
      <c r="G1" s="4" t="str">
        <v>currency</v>
      </c>
    </row>
    <row r="2">
      <c r="A2" s="5" t="str">
        <v>REF-01</v>
      </c>
      <c r="B2" s="5" t="str">
        <v>SALE-001</v>
      </c>
      <c r="C2" s="6" t="n">
        <v>46254</v>
      </c>
      <c r="D2" s="7" t="n">
        <v>1</v>
      </c>
      <c r="E2" s="7" t="n">
        <v>24</v>
      </c>
      <c r="F2" s="5" t="str">
        <v>Order correction</v>
      </c>
      <c r="G2" s="5" t="str">
        <v>CAD</v>
      </c>
    </row>
    <row r="3">
      <c r="A3" s="5" t="str">
        <v>REF-02</v>
      </c>
      <c r="B3" s="5" t="str">
        <v>SALE-008</v>
      </c>
      <c r="C3" s="6" t="n">
        <v>46255</v>
      </c>
      <c r="D3" s="7" t="n">
        <v>1</v>
      </c>
      <c r="E3" s="7" t="n">
        <v>12.5</v>
      </c>
      <c r="F3" s="5" t="str">
        <v>Guest return</v>
      </c>
      <c r="G3" s="5" t="str">
        <v>CAD</v>
      </c>
    </row>
    <row r="4">
      <c r="A4" s="5" t="str">
        <v>REF-03</v>
      </c>
      <c r="B4" s="5" t="str">
        <v>SALE-015</v>
      </c>
      <c r="C4" s="6" t="n">
        <v>46257</v>
      </c>
      <c r="D4" s="7" t="n">
        <v>1</v>
      </c>
      <c r="E4" s="7" t="n">
        <v>13</v>
      </c>
      <c r="F4" s="5" t="str">
        <v>Order correction</v>
      </c>
      <c r="G4" s="5" t="str">
        <v>CAD</v>
      </c>
    </row>
    <row r="5">
      <c r="A5" s="5" t="str">
        <v>REF-04</v>
      </c>
      <c r="B5" s="5" t="str">
        <v>SALE-022</v>
      </c>
      <c r="C5" s="6" t="n">
        <v>46259</v>
      </c>
      <c r="D5" s="7" t="n">
        <v>1</v>
      </c>
      <c r="E5" s="7" t="n">
        <v>11.5</v>
      </c>
      <c r="F5" s="5" t="str">
        <v>Guest return</v>
      </c>
      <c r="G5" s="5" t="str">
        <v>CAD</v>
      </c>
    </row>
    <row r="6">
      <c r="A6" s="5" t="str">
        <v>REF-05</v>
      </c>
      <c r="B6" s="5" t="str">
        <v>SALE-029</v>
      </c>
      <c r="C6" s="6" t="n">
        <v>46261</v>
      </c>
      <c r="D6" s="7" t="n">
        <v>1</v>
      </c>
      <c r="E6" s="7" t="n">
        <v>24</v>
      </c>
      <c r="F6" s="5" t="str">
        <v>Order correction</v>
      </c>
      <c r="G6" s="5" t="str">
        <v>CAD</v>
      </c>
    </row>
    <row r="7">
      <c r="A7" s="5" t="str">
        <v>REF-06</v>
      </c>
      <c r="B7" s="5" t="str">
        <v>SALE-036</v>
      </c>
      <c r="C7" s="6" t="n">
        <v>46262</v>
      </c>
      <c r="D7" s="7" t="n">
        <v>1</v>
      </c>
      <c r="E7" s="7" t="n">
        <v>12.5</v>
      </c>
      <c r="F7" s="5" t="str">
        <v>Guest return</v>
      </c>
      <c r="G7" s="5" t="str">
        <v>CAD</v>
      </c>
    </row>
    <row r="8">
      <c r="A8" s="5" t="str">
        <v>REF-07</v>
      </c>
      <c r="B8" s="5" t="str">
        <v>SALE-043</v>
      </c>
      <c r="C8" s="6" t="n">
        <v>46264</v>
      </c>
      <c r="D8" s="7" t="n">
        <v>1</v>
      </c>
      <c r="E8" s="7" t="n">
        <v>13</v>
      </c>
      <c r="F8" s="5" t="str">
        <v>Order correction</v>
      </c>
      <c r="G8" s="5" t="str">
        <v>CAD</v>
      </c>
    </row>
    <row r="9">
      <c r="A9" s="5" t="str">
        <v>REF-08</v>
      </c>
      <c r="B9" s="5" t="str">
        <v>SALE-050</v>
      </c>
      <c r="C9" s="6" t="n">
        <v>46266</v>
      </c>
      <c r="D9" s="7" t="n">
        <v>1</v>
      </c>
      <c r="E9" s="7" t="n">
        <v>11.5</v>
      </c>
      <c r="F9" s="5" t="str">
        <v>Guest return</v>
      </c>
      <c r="G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9c61f775d4f841dd"/>
  </tableParts>
</worksheet>
</file>

<file path=xl/worksheets/sheet1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</cols>
  <sheetData>
    <row r="1" ht="36" customHeight="1">
      <c r="A1" s="4" t="str">
        <v>guest_id</v>
      </c>
      <c r="B1" s="4" t="str">
        <v>name</v>
      </c>
      <c r="C1" s="4" t="str">
        <v>email</v>
      </c>
    </row>
    <row r="2">
      <c r="A2" s="5" t="str">
        <v>GUEST-01</v>
      </c>
      <c r="B2" s="5" t="str">
        <v>Fictional guest 1</v>
      </c>
      <c r="C2" s="5" t="str">
        <v>guest1@example.test</v>
      </c>
    </row>
    <row r="3">
      <c r="A3" s="5" t="str">
        <v>GUEST-02</v>
      </c>
      <c r="B3" s="5" t="str">
        <v>Fictional guest 2</v>
      </c>
      <c r="C3" s="5" t="str">
        <v>guest2@example.test</v>
      </c>
    </row>
    <row r="4">
      <c r="A4" s="5" t="str">
        <v>GUEST-03</v>
      </c>
      <c r="B4" s="5" t="str">
        <v>Fictional guest 3</v>
      </c>
      <c r="C4" s="5" t="str">
        <v>guest3@example.test</v>
      </c>
    </row>
    <row r="5">
      <c r="A5" s="5" t="str">
        <v>GUEST-04</v>
      </c>
      <c r="B5" s="5" t="str">
        <v>Fictional guest 4</v>
      </c>
      <c r="C5" s="5" t="str">
        <v>guest4@example.test</v>
      </c>
    </row>
    <row r="6">
      <c r="A6" s="5" t="str">
        <v>GUEST-05</v>
      </c>
      <c r="B6" s="5" t="str">
        <v>Fictional guest 5</v>
      </c>
      <c r="C6" s="5" t="str">
        <v>guest5@example.test</v>
      </c>
    </row>
    <row r="7">
      <c r="A7" s="5" t="str">
        <v>GUEST-06</v>
      </c>
      <c r="B7" s="5" t="str">
        <v>Fictional guest 6</v>
      </c>
      <c r="C7" s="5" t="str">
        <v>guest6@example.test</v>
      </c>
    </row>
    <row r="8">
      <c r="A8" s="5" t="str">
        <v>GUEST-07</v>
      </c>
      <c r="B8" s="5" t="str">
        <v>Fictional guest 7</v>
      </c>
      <c r="C8" s="5" t="str">
        <v>guest7@example.test</v>
      </c>
    </row>
    <row r="9">
      <c r="A9" s="5" t="str">
        <v>GUEST-08</v>
      </c>
      <c r="B9" s="5" t="str">
        <v>Fictional guest 8</v>
      </c>
      <c r="C9" s="5" t="str">
        <v>guest8@example.test</v>
      </c>
    </row>
    <row r="10">
      <c r="A10" s="5" t="str">
        <v>GUEST-09</v>
      </c>
      <c r="B10" s="5" t="str">
        <v>Fictional guest 9</v>
      </c>
      <c r="C10" s="5" t="str">
        <v>guest9@example.test</v>
      </c>
    </row>
    <row r="11">
      <c r="A11" s="5" t="str">
        <v>GUEST-10</v>
      </c>
      <c r="B11" s="5" t="str">
        <v>Fictional guest 10</v>
      </c>
      <c r="C11" s="5" t="str">
        <v>guest10@example.test</v>
      </c>
    </row>
    <row r="12">
      <c r="A12" s="5" t="str">
        <v>GUEST-11</v>
      </c>
      <c r="B12" s="5" t="str">
        <v>Fictional guest 11</v>
      </c>
      <c r="C12" s="5" t="str">
        <v>guest11@example.test</v>
      </c>
    </row>
    <row r="13">
      <c r="A13" s="5" t="str">
        <v>GUEST-12</v>
      </c>
      <c r="B13" s="5" t="str">
        <v>Fictional guest 12</v>
      </c>
      <c r="C13" s="5" t="str">
        <v>guest12@example.test</v>
      </c>
    </row>
  </sheetData>
  <pageMargins left="0.7" right="0.7" top="0.75" bottom="0.75" header="0.3" footer="0.3"/>
  <tableParts count="1">
    <tablePart xmlns:r="http://schemas.openxmlformats.org/officeDocument/2006/relationships" r:id="R5cd893cd6d84468b"/>
  </tableParts>
</worksheet>
</file>

<file path=xl/worksheets/sheet1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7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reservation_id</v>
      </c>
      <c r="B1" s="4" t="str">
        <v>guest_id</v>
      </c>
      <c r="C1" s="4" t="str">
        <v>location_id</v>
      </c>
      <c r="D1" s="4" t="str">
        <v>date</v>
      </c>
      <c r="E1" s="4" t="str">
        <v>time</v>
      </c>
      <c r="F1" s="4" t="str">
        <v>party_size</v>
      </c>
      <c r="G1" s="4" t="str">
        <v>status</v>
      </c>
    </row>
    <row r="2">
      <c r="A2" s="5" t="str">
        <v>RES-01</v>
      </c>
      <c r="B2" s="5" t="str">
        <v>GUEST-01</v>
      </c>
      <c r="C2" s="5" t="str">
        <v>LOC-01</v>
      </c>
      <c r="D2" s="6" t="n">
        <v>46254</v>
      </c>
      <c r="E2" s="5" t="str">
        <v>18:00</v>
      </c>
      <c r="F2" s="7" t="n">
        <v>2</v>
      </c>
      <c r="G2" s="5" t="str">
        <v>seated</v>
      </c>
    </row>
    <row r="3">
      <c r="A3" s="5" t="str">
        <v>RES-02</v>
      </c>
      <c r="B3" s="5" t="str">
        <v>GUEST-02</v>
      </c>
      <c r="C3" s="5" t="str">
        <v>LOC-01</v>
      </c>
      <c r="D3" s="6" t="n">
        <v>46255</v>
      </c>
      <c r="E3" s="5" t="str">
        <v>18:00</v>
      </c>
      <c r="F3" s="7" t="n">
        <v>3</v>
      </c>
      <c r="G3" s="5" t="str">
        <v>seated</v>
      </c>
    </row>
    <row r="4">
      <c r="A4" s="5" t="str">
        <v>RES-03</v>
      </c>
      <c r="B4" s="5" t="str">
        <v>GUEST-03</v>
      </c>
      <c r="C4" s="5" t="str">
        <v>LOC-01</v>
      </c>
      <c r="D4" s="6" t="n">
        <v>46256</v>
      </c>
      <c r="E4" s="5" t="str">
        <v>18:00</v>
      </c>
      <c r="F4" s="7" t="n">
        <v>4</v>
      </c>
      <c r="G4" s="5" t="str">
        <v>seated</v>
      </c>
    </row>
    <row r="5">
      <c r="A5" s="5" t="str">
        <v>RES-04</v>
      </c>
      <c r="B5" s="5" t="str">
        <v>GUEST-04</v>
      </c>
      <c r="C5" s="5" t="str">
        <v>LOC-01</v>
      </c>
      <c r="D5" s="6" t="n">
        <v>46257</v>
      </c>
      <c r="E5" s="5" t="str">
        <v>18:00</v>
      </c>
      <c r="F5" s="7" t="n">
        <v>5</v>
      </c>
      <c r="G5" s="5" t="str">
        <v>seated</v>
      </c>
    </row>
    <row r="6">
      <c r="A6" s="5" t="str">
        <v>RES-05</v>
      </c>
      <c r="B6" s="5" t="str">
        <v>GUEST-05</v>
      </c>
      <c r="C6" s="5" t="str">
        <v>LOC-01</v>
      </c>
      <c r="D6" s="6" t="n">
        <v>46258</v>
      </c>
      <c r="E6" s="5" t="str">
        <v>18:00</v>
      </c>
      <c r="F6" s="7" t="n">
        <v>6</v>
      </c>
      <c r="G6" s="5" t="str">
        <v>cancelled</v>
      </c>
    </row>
    <row r="7">
      <c r="A7" s="5" t="str">
        <v>RES-06</v>
      </c>
      <c r="B7" s="5" t="str">
        <v>GUEST-06</v>
      </c>
      <c r="C7" s="5" t="str">
        <v>LOC-01</v>
      </c>
      <c r="D7" s="6" t="n">
        <v>46259</v>
      </c>
      <c r="E7" s="5" t="str">
        <v>18:00</v>
      </c>
      <c r="F7" s="7" t="n">
        <v>2</v>
      </c>
      <c r="G7" s="5" t="str">
        <v>seated</v>
      </c>
    </row>
    <row r="8">
      <c r="A8" s="5" t="str">
        <v>RES-07</v>
      </c>
      <c r="B8" s="5" t="str">
        <v>GUEST-07</v>
      </c>
      <c r="C8" s="5" t="str">
        <v>LOC-01</v>
      </c>
      <c r="D8" s="6" t="n">
        <v>46260</v>
      </c>
      <c r="E8" s="5" t="str">
        <v>18:00</v>
      </c>
      <c r="F8" s="7" t="n">
        <v>3</v>
      </c>
      <c r="G8" s="5" t="str">
        <v>seated</v>
      </c>
    </row>
    <row r="9">
      <c r="A9" s="5" t="str">
        <v>RES-08</v>
      </c>
      <c r="B9" s="5" t="str">
        <v>GUEST-08</v>
      </c>
      <c r="C9" s="5" t="str">
        <v>LOC-01</v>
      </c>
      <c r="D9" s="6" t="n">
        <v>46261</v>
      </c>
      <c r="E9" s="5" t="str">
        <v>18:00</v>
      </c>
      <c r="F9" s="7" t="n">
        <v>4</v>
      </c>
      <c r="G9" s="5" t="str">
        <v>seated</v>
      </c>
    </row>
    <row r="10">
      <c r="A10" s="5" t="str">
        <v>RES-09</v>
      </c>
      <c r="B10" s="5" t="str">
        <v>GUEST-09</v>
      </c>
      <c r="C10" s="5" t="str">
        <v>LOC-01</v>
      </c>
      <c r="D10" s="6" t="n">
        <v>46262</v>
      </c>
      <c r="E10" s="5" t="str">
        <v>18:00</v>
      </c>
      <c r="F10" s="7" t="n">
        <v>5</v>
      </c>
      <c r="G10" s="5" t="str">
        <v>seated</v>
      </c>
    </row>
    <row r="11">
      <c r="A11" s="5" t="str">
        <v>RES-10</v>
      </c>
      <c r="B11" s="5" t="str">
        <v>GUEST-10</v>
      </c>
      <c r="C11" s="5" t="str">
        <v>LOC-01</v>
      </c>
      <c r="D11" s="6" t="n">
        <v>46263</v>
      </c>
      <c r="E11" s="5" t="str">
        <v>18:00</v>
      </c>
      <c r="F11" s="7" t="n">
        <v>6</v>
      </c>
      <c r="G11" s="5" t="str">
        <v>seated</v>
      </c>
    </row>
    <row r="12">
      <c r="A12" s="5" t="str">
        <v>RES-11</v>
      </c>
      <c r="B12" s="5" t="str">
        <v>GUEST-11</v>
      </c>
      <c r="C12" s="5" t="str">
        <v>LOC-01</v>
      </c>
      <c r="D12" s="6" t="n">
        <v>46264</v>
      </c>
      <c r="E12" s="5" t="str">
        <v>18:00</v>
      </c>
      <c r="F12" s="7" t="n">
        <v>2</v>
      </c>
      <c r="G12" s="5" t="str">
        <v>seated</v>
      </c>
    </row>
    <row r="13">
      <c r="A13" s="5" t="str">
        <v>RES-12</v>
      </c>
      <c r="B13" s="5" t="str">
        <v>GUEST-12</v>
      </c>
      <c r="C13" s="5" t="str">
        <v>LOC-01</v>
      </c>
      <c r="D13" s="6" t="n">
        <v>46265</v>
      </c>
      <c r="E13" s="5" t="str">
        <v>18:00</v>
      </c>
      <c r="F13" s="7" t="n">
        <v>3</v>
      </c>
      <c r="G13" s="5" t="str">
        <v>seated</v>
      </c>
    </row>
  </sheetData>
  <pageMargins left="0.7" right="0.7" top="0.75" bottom="0.75" header="0.3" footer="0.3"/>
  <tableParts count="1">
    <tablePart xmlns:r="http://schemas.openxmlformats.org/officeDocument/2006/relationships" r:id="Ra0d676c1ad9c48c7"/>
  </tableParts>
</worksheet>
</file>

<file path=xl/worksheets/sheet1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employee_id</v>
      </c>
      <c r="B1" s="4" t="str">
        <v>name</v>
      </c>
      <c r="C1" s="4" t="str">
        <v>role</v>
      </c>
      <c r="D1" s="4" t="str">
        <v>hourly_rate</v>
      </c>
      <c r="E1" s="4" t="str">
        <v>currency</v>
      </c>
    </row>
    <row r="2">
      <c r="A2" s="5" t="str">
        <v>EMP-01</v>
      </c>
      <c r="B2" s="5" t="str">
        <v>Fictional colleague 1</v>
      </c>
      <c r="C2" s="5" t="str">
        <v>Kitchen</v>
      </c>
      <c r="D2" s="7" t="n">
        <v>20</v>
      </c>
      <c r="E2" s="5" t="str">
        <v>CAD</v>
      </c>
    </row>
    <row r="3">
      <c r="A3" s="5" t="str">
        <v>EMP-02</v>
      </c>
      <c r="B3" s="5" t="str">
        <v>Fictional colleague 2</v>
      </c>
      <c r="C3" s="5" t="str">
        <v>Service</v>
      </c>
      <c r="D3" s="7" t="n">
        <v>21</v>
      </c>
      <c r="E3" s="5" t="str">
        <v>CAD</v>
      </c>
    </row>
    <row r="4">
      <c r="A4" s="5" t="str">
        <v>EMP-03</v>
      </c>
      <c r="B4" s="5" t="str">
        <v>Fictional colleague 3</v>
      </c>
      <c r="C4" s="5" t="str">
        <v>Counter</v>
      </c>
      <c r="D4" s="7" t="n">
        <v>22</v>
      </c>
      <c r="E4" s="5" t="str">
        <v>CAD</v>
      </c>
    </row>
    <row r="5">
      <c r="A5" s="5" t="str">
        <v>EMP-04</v>
      </c>
      <c r="B5" s="5" t="str">
        <v>Fictional colleague 4</v>
      </c>
      <c r="C5" s="5" t="str">
        <v>Supervisor</v>
      </c>
      <c r="D5" s="7" t="n">
        <v>23</v>
      </c>
      <c r="E5" s="5" t="str">
        <v>CAD</v>
      </c>
    </row>
    <row r="6">
      <c r="A6" s="5" t="str">
        <v>EMP-05</v>
      </c>
      <c r="B6" s="5" t="str">
        <v>Fictional colleague 5</v>
      </c>
      <c r="C6" s="5" t="str">
        <v>Kitchen</v>
      </c>
      <c r="D6" s="7" t="n">
        <v>24</v>
      </c>
      <c r="E6" s="5" t="str">
        <v>CAD</v>
      </c>
    </row>
    <row r="7">
      <c r="A7" s="5" t="str">
        <v>EMP-06</v>
      </c>
      <c r="B7" s="5" t="str">
        <v>Fictional colleague 6</v>
      </c>
      <c r="C7" s="5" t="str">
        <v>Service</v>
      </c>
      <c r="D7" s="7" t="n">
        <v>25</v>
      </c>
      <c r="E7" s="5" t="str">
        <v>CAD</v>
      </c>
    </row>
    <row r="8">
      <c r="A8" s="5" t="str">
        <v>EMP-07</v>
      </c>
      <c r="B8" s="5" t="str">
        <v>Fictional colleague 7</v>
      </c>
      <c r="C8" s="5" t="str">
        <v>Counter</v>
      </c>
      <c r="D8" s="7" t="n">
        <v>26</v>
      </c>
      <c r="E8" s="5" t="str">
        <v>CAD</v>
      </c>
    </row>
    <row r="9">
      <c r="A9" s="5" t="str">
        <v>EMP-08</v>
      </c>
      <c r="B9" s="5" t="str">
        <v>Fictional colleague 8</v>
      </c>
      <c r="C9" s="5" t="str">
        <v>Supervisor</v>
      </c>
      <c r="D9" s="7" t="n">
        <v>27</v>
      </c>
      <c r="E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3cd8ebb29c144719"/>
  </tableParts>
</worksheet>
</file>

<file path=xl/worksheets/sheet18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shift_id</v>
      </c>
      <c r="B1" s="4" t="str">
        <v>employee_id</v>
      </c>
      <c r="C1" s="4" t="str">
        <v>location_id</v>
      </c>
      <c r="D1" s="4" t="str">
        <v>date</v>
      </c>
      <c r="E1" s="4" t="str">
        <v>hours</v>
      </c>
      <c r="F1" s="4" t="str">
        <v>hourly_rate</v>
      </c>
      <c r="G1" s="4" t="str">
        <v>base_pay</v>
      </c>
    </row>
    <row r="2">
      <c r="A2" s="5" t="str">
        <v>SHIFT-001</v>
      </c>
      <c r="B2" s="5" t="str">
        <v>EMP-01</v>
      </c>
      <c r="C2" s="5" t="str">
        <v>LOC-01</v>
      </c>
      <c r="D2" s="6" t="n">
        <v>46254</v>
      </c>
      <c r="E2" s="7" t="n">
        <v>6</v>
      </c>
      <c r="F2" s="7" t="n">
        <v>20</v>
      </c>
      <c r="G2" s="13" t="n">
        <f>E2*F2</f>
        <v>120</v>
      </c>
    </row>
    <row r="3">
      <c r="A3" s="5" t="str">
        <v>SHIFT-002</v>
      </c>
      <c r="B3" s="5" t="str">
        <v>EMP-02</v>
      </c>
      <c r="C3" s="5" t="str">
        <v>LOC-01</v>
      </c>
      <c r="D3" s="6" t="n">
        <v>46254</v>
      </c>
      <c r="E3" s="7" t="n">
        <v>7</v>
      </c>
      <c r="F3" s="7" t="n">
        <v>21</v>
      </c>
      <c r="G3" s="13" t="n">
        <f>E3*F3</f>
        <v>147</v>
      </c>
    </row>
    <row r="4">
      <c r="A4" s="5" t="str">
        <v>SHIFT-003</v>
      </c>
      <c r="B4" s="5" t="str">
        <v>EMP-03</v>
      </c>
      <c r="C4" s="5" t="str">
        <v>LOC-01</v>
      </c>
      <c r="D4" s="6" t="n">
        <v>46254</v>
      </c>
      <c r="E4" s="7" t="n">
        <v>8</v>
      </c>
      <c r="F4" s="7" t="n">
        <v>22</v>
      </c>
      <c r="G4" s="13" t="n">
        <f>E4*F4</f>
        <v>176</v>
      </c>
    </row>
    <row r="5">
      <c r="A5" s="5" t="str">
        <v>SHIFT-004</v>
      </c>
      <c r="B5" s="5" t="str">
        <v>EMP-04</v>
      </c>
      <c r="C5" s="5" t="str">
        <v>LOC-01</v>
      </c>
      <c r="D5" s="6" t="n">
        <v>46254</v>
      </c>
      <c r="E5" s="7" t="n">
        <v>6</v>
      </c>
      <c r="F5" s="7" t="n">
        <v>23</v>
      </c>
      <c r="G5" s="13" t="n">
        <f>E5*F5</f>
        <v>138</v>
      </c>
    </row>
    <row r="6">
      <c r="A6" s="5" t="str">
        <v>SHIFT-005</v>
      </c>
      <c r="B6" s="5" t="str">
        <v>EMP-05</v>
      </c>
      <c r="C6" s="5" t="str">
        <v>LOC-01</v>
      </c>
      <c r="D6" s="6" t="n">
        <v>46255</v>
      </c>
      <c r="E6" s="7" t="n">
        <v>7</v>
      </c>
      <c r="F6" s="7" t="n">
        <v>24</v>
      </c>
      <c r="G6" s="13" t="n">
        <f>E6*F6</f>
        <v>168</v>
      </c>
    </row>
    <row r="7">
      <c r="A7" s="5" t="str">
        <v>SHIFT-006</v>
      </c>
      <c r="B7" s="5" t="str">
        <v>EMP-06</v>
      </c>
      <c r="C7" s="5" t="str">
        <v>LOC-01</v>
      </c>
      <c r="D7" s="6" t="n">
        <v>46255</v>
      </c>
      <c r="E7" s="7" t="n">
        <v>8</v>
      </c>
      <c r="F7" s="7" t="n">
        <v>25</v>
      </c>
      <c r="G7" s="13" t="n">
        <f>E7*F7</f>
        <v>200</v>
      </c>
    </row>
    <row r="8">
      <c r="A8" s="5" t="str">
        <v>SHIFT-007</v>
      </c>
      <c r="B8" s="5" t="str">
        <v>EMP-07</v>
      </c>
      <c r="C8" s="5" t="str">
        <v>LOC-01</v>
      </c>
      <c r="D8" s="6" t="n">
        <v>46255</v>
      </c>
      <c r="E8" s="7" t="n">
        <v>6</v>
      </c>
      <c r="F8" s="7" t="n">
        <v>26</v>
      </c>
      <c r="G8" s="13" t="n">
        <f>E8*F8</f>
        <v>156</v>
      </c>
    </row>
    <row r="9">
      <c r="A9" s="5" t="str">
        <v>SHIFT-008</v>
      </c>
      <c r="B9" s="5" t="str">
        <v>EMP-08</v>
      </c>
      <c r="C9" s="5" t="str">
        <v>LOC-01</v>
      </c>
      <c r="D9" s="6" t="n">
        <v>46255</v>
      </c>
      <c r="E9" s="7" t="n">
        <v>7</v>
      </c>
      <c r="F9" s="7" t="n">
        <v>27</v>
      </c>
      <c r="G9" s="13" t="n">
        <f>E9*F9</f>
        <v>189</v>
      </c>
    </row>
    <row r="10">
      <c r="A10" s="5" t="str">
        <v>SHIFT-009</v>
      </c>
      <c r="B10" s="5" t="str">
        <v>EMP-01</v>
      </c>
      <c r="C10" s="5" t="str">
        <v>LOC-01</v>
      </c>
      <c r="D10" s="6" t="n">
        <v>46256</v>
      </c>
      <c r="E10" s="7" t="n">
        <v>8</v>
      </c>
      <c r="F10" s="7" t="n">
        <v>20</v>
      </c>
      <c r="G10" s="13" t="n">
        <f>E10*F10</f>
        <v>160</v>
      </c>
    </row>
    <row r="11">
      <c r="A11" s="5" t="str">
        <v>SHIFT-010</v>
      </c>
      <c r="B11" s="5" t="str">
        <v>EMP-02</v>
      </c>
      <c r="C11" s="5" t="str">
        <v>LOC-01</v>
      </c>
      <c r="D11" s="6" t="n">
        <v>46256</v>
      </c>
      <c r="E11" s="7" t="n">
        <v>6</v>
      </c>
      <c r="F11" s="7" t="n">
        <v>21</v>
      </c>
      <c r="G11" s="13" t="n">
        <f>E11*F11</f>
        <v>126</v>
      </c>
    </row>
    <row r="12">
      <c r="A12" s="5" t="str">
        <v>SHIFT-011</v>
      </c>
      <c r="B12" s="5" t="str">
        <v>EMP-03</v>
      </c>
      <c r="C12" s="5" t="str">
        <v>LOC-01</v>
      </c>
      <c r="D12" s="6" t="n">
        <v>46256</v>
      </c>
      <c r="E12" s="7" t="n">
        <v>7</v>
      </c>
      <c r="F12" s="7" t="n">
        <v>22</v>
      </c>
      <c r="G12" s="13" t="n">
        <f>E12*F12</f>
        <v>154</v>
      </c>
    </row>
    <row r="13">
      <c r="A13" s="5" t="str">
        <v>SHIFT-012</v>
      </c>
      <c r="B13" s="5" t="str">
        <v>EMP-04</v>
      </c>
      <c r="C13" s="5" t="str">
        <v>LOC-01</v>
      </c>
      <c r="D13" s="6" t="n">
        <v>46256</v>
      </c>
      <c r="E13" s="7" t="n">
        <v>8</v>
      </c>
      <c r="F13" s="7" t="n">
        <v>23</v>
      </c>
      <c r="G13" s="13" t="n">
        <f>E13*F13</f>
        <v>184</v>
      </c>
    </row>
    <row r="14">
      <c r="A14" s="5" t="str">
        <v>SHIFT-013</v>
      </c>
      <c r="B14" s="5" t="str">
        <v>EMP-05</v>
      </c>
      <c r="C14" s="5" t="str">
        <v>LOC-01</v>
      </c>
      <c r="D14" s="6" t="n">
        <v>46257</v>
      </c>
      <c r="E14" s="7" t="n">
        <v>6</v>
      </c>
      <c r="F14" s="7" t="n">
        <v>24</v>
      </c>
      <c r="G14" s="13" t="n">
        <f>E14*F14</f>
        <v>144</v>
      </c>
    </row>
    <row r="15">
      <c r="A15" s="5" t="str">
        <v>SHIFT-014</v>
      </c>
      <c r="B15" s="5" t="str">
        <v>EMP-06</v>
      </c>
      <c r="C15" s="5" t="str">
        <v>LOC-01</v>
      </c>
      <c r="D15" s="6" t="n">
        <v>46257</v>
      </c>
      <c r="E15" s="7" t="n">
        <v>7</v>
      </c>
      <c r="F15" s="7" t="n">
        <v>25</v>
      </c>
      <c r="G15" s="13" t="n">
        <f>E15*F15</f>
        <v>175</v>
      </c>
    </row>
    <row r="16">
      <c r="A16" s="5" t="str">
        <v>SHIFT-015</v>
      </c>
      <c r="B16" s="5" t="str">
        <v>EMP-07</v>
      </c>
      <c r="C16" s="5" t="str">
        <v>LOC-01</v>
      </c>
      <c r="D16" s="6" t="n">
        <v>46257</v>
      </c>
      <c r="E16" s="7" t="n">
        <v>8</v>
      </c>
      <c r="F16" s="7" t="n">
        <v>26</v>
      </c>
      <c r="G16" s="13" t="n">
        <f>E16*F16</f>
        <v>208</v>
      </c>
    </row>
    <row r="17">
      <c r="A17" s="5" t="str">
        <v>SHIFT-016</v>
      </c>
      <c r="B17" s="5" t="str">
        <v>EMP-08</v>
      </c>
      <c r="C17" s="5" t="str">
        <v>LOC-01</v>
      </c>
      <c r="D17" s="6" t="n">
        <v>46257</v>
      </c>
      <c r="E17" s="7" t="n">
        <v>6</v>
      </c>
      <c r="F17" s="7" t="n">
        <v>27</v>
      </c>
      <c r="G17" s="13" t="n">
        <f>E17*F17</f>
        <v>162</v>
      </c>
    </row>
    <row r="18">
      <c r="A18" s="5" t="str">
        <v>SHIFT-017</v>
      </c>
      <c r="B18" s="5" t="str">
        <v>EMP-01</v>
      </c>
      <c r="C18" s="5" t="str">
        <v>LOC-01</v>
      </c>
      <c r="D18" s="6" t="n">
        <v>46258</v>
      </c>
      <c r="E18" s="7" t="n">
        <v>7</v>
      </c>
      <c r="F18" s="7" t="n">
        <v>20</v>
      </c>
      <c r="G18" s="13" t="n">
        <f>E18*F18</f>
        <v>140</v>
      </c>
    </row>
    <row r="19">
      <c r="A19" s="5" t="str">
        <v>SHIFT-018</v>
      </c>
      <c r="B19" s="5" t="str">
        <v>EMP-02</v>
      </c>
      <c r="C19" s="5" t="str">
        <v>LOC-01</v>
      </c>
      <c r="D19" s="6" t="n">
        <v>46258</v>
      </c>
      <c r="E19" s="7" t="n">
        <v>8</v>
      </c>
      <c r="F19" s="7" t="n">
        <v>21</v>
      </c>
      <c r="G19" s="13" t="n">
        <f>E19*F19</f>
        <v>168</v>
      </c>
    </row>
    <row r="20">
      <c r="A20" s="5" t="str">
        <v>SHIFT-019</v>
      </c>
      <c r="B20" s="5" t="str">
        <v>EMP-03</v>
      </c>
      <c r="C20" s="5" t="str">
        <v>LOC-01</v>
      </c>
      <c r="D20" s="6" t="n">
        <v>46258</v>
      </c>
      <c r="E20" s="7" t="n">
        <v>6</v>
      </c>
      <c r="F20" s="7" t="n">
        <v>22</v>
      </c>
      <c r="G20" s="13" t="n">
        <f>E20*F20</f>
        <v>132</v>
      </c>
    </row>
    <row r="21">
      <c r="A21" s="5" t="str">
        <v>SHIFT-020</v>
      </c>
      <c r="B21" s="5" t="str">
        <v>EMP-04</v>
      </c>
      <c r="C21" s="5" t="str">
        <v>LOC-01</v>
      </c>
      <c r="D21" s="6" t="n">
        <v>46258</v>
      </c>
      <c r="E21" s="7" t="n">
        <v>7</v>
      </c>
      <c r="F21" s="7" t="n">
        <v>23</v>
      </c>
      <c r="G21" s="13" t="n">
        <f>E21*F21</f>
        <v>161</v>
      </c>
    </row>
    <row r="22">
      <c r="A22" s="5" t="str">
        <v>SHIFT-021</v>
      </c>
      <c r="B22" s="5" t="str">
        <v>EMP-05</v>
      </c>
      <c r="C22" s="5" t="str">
        <v>LOC-01</v>
      </c>
      <c r="D22" s="6" t="n">
        <v>46259</v>
      </c>
      <c r="E22" s="7" t="n">
        <v>8</v>
      </c>
      <c r="F22" s="7" t="n">
        <v>24</v>
      </c>
      <c r="G22" s="13" t="n">
        <f>E22*F22</f>
        <v>192</v>
      </c>
    </row>
    <row r="23">
      <c r="A23" s="5" t="str">
        <v>SHIFT-022</v>
      </c>
      <c r="B23" s="5" t="str">
        <v>EMP-06</v>
      </c>
      <c r="C23" s="5" t="str">
        <v>LOC-01</v>
      </c>
      <c r="D23" s="6" t="n">
        <v>46259</v>
      </c>
      <c r="E23" s="7" t="n">
        <v>6</v>
      </c>
      <c r="F23" s="7" t="n">
        <v>25</v>
      </c>
      <c r="G23" s="13" t="n">
        <f>E23*F23</f>
        <v>150</v>
      </c>
    </row>
    <row r="24">
      <c r="A24" s="5" t="str">
        <v>SHIFT-023</v>
      </c>
      <c r="B24" s="5" t="str">
        <v>EMP-07</v>
      </c>
      <c r="C24" s="5" t="str">
        <v>LOC-01</v>
      </c>
      <c r="D24" s="6" t="n">
        <v>46259</v>
      </c>
      <c r="E24" s="7" t="n">
        <v>7</v>
      </c>
      <c r="F24" s="7" t="n">
        <v>26</v>
      </c>
      <c r="G24" s="13" t="n">
        <f>E24*F24</f>
        <v>182</v>
      </c>
    </row>
    <row r="25">
      <c r="A25" s="5" t="str">
        <v>SHIFT-024</v>
      </c>
      <c r="B25" s="5" t="str">
        <v>EMP-08</v>
      </c>
      <c r="C25" s="5" t="str">
        <v>LOC-01</v>
      </c>
      <c r="D25" s="6" t="n">
        <v>46259</v>
      </c>
      <c r="E25" s="7" t="n">
        <v>8</v>
      </c>
      <c r="F25" s="7" t="n">
        <v>27</v>
      </c>
      <c r="G25" s="13" t="n">
        <f>E25*F25</f>
        <v>216</v>
      </c>
    </row>
    <row r="26">
      <c r="A26" s="5" t="str">
        <v>SHIFT-025</v>
      </c>
      <c r="B26" s="5" t="str">
        <v>EMP-01</v>
      </c>
      <c r="C26" s="5" t="str">
        <v>LOC-01</v>
      </c>
      <c r="D26" s="6" t="n">
        <v>46260</v>
      </c>
      <c r="E26" s="7" t="n">
        <v>6</v>
      </c>
      <c r="F26" s="7" t="n">
        <v>20</v>
      </c>
      <c r="G26" s="13" t="n">
        <f>E26*F26</f>
        <v>120</v>
      </c>
    </row>
    <row r="27">
      <c r="A27" s="5" t="str">
        <v>SHIFT-026</v>
      </c>
      <c r="B27" s="5" t="str">
        <v>EMP-02</v>
      </c>
      <c r="C27" s="5" t="str">
        <v>LOC-01</v>
      </c>
      <c r="D27" s="6" t="n">
        <v>46260</v>
      </c>
      <c r="E27" s="7" t="n">
        <v>7</v>
      </c>
      <c r="F27" s="7" t="n">
        <v>21</v>
      </c>
      <c r="G27" s="13" t="n">
        <f>E27*F27</f>
        <v>147</v>
      </c>
    </row>
    <row r="28">
      <c r="A28" s="5" t="str">
        <v>SHIFT-027</v>
      </c>
      <c r="B28" s="5" t="str">
        <v>EMP-03</v>
      </c>
      <c r="C28" s="5" t="str">
        <v>LOC-01</v>
      </c>
      <c r="D28" s="6" t="n">
        <v>46260</v>
      </c>
      <c r="E28" s="7" t="n">
        <v>8</v>
      </c>
      <c r="F28" s="7" t="n">
        <v>22</v>
      </c>
      <c r="G28" s="13" t="n">
        <f>E28*F28</f>
        <v>176</v>
      </c>
    </row>
    <row r="29">
      <c r="A29" s="5" t="str">
        <v>SHIFT-028</v>
      </c>
      <c r="B29" s="5" t="str">
        <v>EMP-04</v>
      </c>
      <c r="C29" s="5" t="str">
        <v>LOC-01</v>
      </c>
      <c r="D29" s="6" t="n">
        <v>46260</v>
      </c>
      <c r="E29" s="7" t="n">
        <v>6</v>
      </c>
      <c r="F29" s="7" t="n">
        <v>23</v>
      </c>
      <c r="G29" s="13" t="n">
        <f>E29*F29</f>
        <v>138</v>
      </c>
    </row>
    <row r="30">
      <c r="A30" s="5" t="str">
        <v>SHIFT-029</v>
      </c>
      <c r="B30" s="5" t="str">
        <v>EMP-05</v>
      </c>
      <c r="C30" s="5" t="str">
        <v>LOC-01</v>
      </c>
      <c r="D30" s="6" t="n">
        <v>46261</v>
      </c>
      <c r="E30" s="7" t="n">
        <v>7</v>
      </c>
      <c r="F30" s="7" t="n">
        <v>24</v>
      </c>
      <c r="G30" s="13" t="n">
        <f>E30*F30</f>
        <v>168</v>
      </c>
    </row>
    <row r="31">
      <c r="A31" s="5" t="str">
        <v>SHIFT-030</v>
      </c>
      <c r="B31" s="5" t="str">
        <v>EMP-06</v>
      </c>
      <c r="C31" s="5" t="str">
        <v>LOC-01</v>
      </c>
      <c r="D31" s="6" t="n">
        <v>46261</v>
      </c>
      <c r="E31" s="7" t="n">
        <v>8</v>
      </c>
      <c r="F31" s="7" t="n">
        <v>25</v>
      </c>
      <c r="G31" s="13" t="n">
        <f>E31*F31</f>
        <v>200</v>
      </c>
    </row>
    <row r="32">
      <c r="A32" s="5" t="str">
        <v>SHIFT-031</v>
      </c>
      <c r="B32" s="5" t="str">
        <v>EMP-07</v>
      </c>
      <c r="C32" s="5" t="str">
        <v>LOC-01</v>
      </c>
      <c r="D32" s="6" t="n">
        <v>46261</v>
      </c>
      <c r="E32" s="7" t="n">
        <v>6</v>
      </c>
      <c r="F32" s="7" t="n">
        <v>26</v>
      </c>
      <c r="G32" s="13" t="n">
        <f>E32*F32</f>
        <v>156</v>
      </c>
    </row>
    <row r="33">
      <c r="A33" s="5" t="str">
        <v>SHIFT-032</v>
      </c>
      <c r="B33" s="5" t="str">
        <v>EMP-08</v>
      </c>
      <c r="C33" s="5" t="str">
        <v>LOC-01</v>
      </c>
      <c r="D33" s="6" t="n">
        <v>46261</v>
      </c>
      <c r="E33" s="7" t="n">
        <v>7</v>
      </c>
      <c r="F33" s="7" t="n">
        <v>27</v>
      </c>
      <c r="G33" s="13" t="n">
        <f>E33*F33</f>
        <v>189</v>
      </c>
    </row>
    <row r="34">
      <c r="A34" s="5" t="str">
        <v>SHIFT-033</v>
      </c>
      <c r="B34" s="5" t="str">
        <v>EMP-01</v>
      </c>
      <c r="C34" s="5" t="str">
        <v>LOC-01</v>
      </c>
      <c r="D34" s="6" t="n">
        <v>46262</v>
      </c>
      <c r="E34" s="7" t="n">
        <v>8</v>
      </c>
      <c r="F34" s="7" t="n">
        <v>20</v>
      </c>
      <c r="G34" s="13" t="n">
        <f>E34*F34</f>
        <v>160</v>
      </c>
    </row>
    <row r="35">
      <c r="A35" s="5" t="str">
        <v>SHIFT-034</v>
      </c>
      <c r="B35" s="5" t="str">
        <v>EMP-02</v>
      </c>
      <c r="C35" s="5" t="str">
        <v>LOC-01</v>
      </c>
      <c r="D35" s="6" t="n">
        <v>46262</v>
      </c>
      <c r="E35" s="7" t="n">
        <v>6</v>
      </c>
      <c r="F35" s="7" t="n">
        <v>21</v>
      </c>
      <c r="G35" s="13" t="n">
        <f>E35*F35</f>
        <v>126</v>
      </c>
    </row>
    <row r="36">
      <c r="A36" s="5" t="str">
        <v>SHIFT-035</v>
      </c>
      <c r="B36" s="5" t="str">
        <v>EMP-03</v>
      </c>
      <c r="C36" s="5" t="str">
        <v>LOC-01</v>
      </c>
      <c r="D36" s="6" t="n">
        <v>46262</v>
      </c>
      <c r="E36" s="7" t="n">
        <v>7</v>
      </c>
      <c r="F36" s="7" t="n">
        <v>22</v>
      </c>
      <c r="G36" s="13" t="n">
        <f>E36*F36</f>
        <v>154</v>
      </c>
    </row>
    <row r="37">
      <c r="A37" s="5" t="str">
        <v>SHIFT-036</v>
      </c>
      <c r="B37" s="5" t="str">
        <v>EMP-04</v>
      </c>
      <c r="C37" s="5" t="str">
        <v>LOC-01</v>
      </c>
      <c r="D37" s="6" t="n">
        <v>46262</v>
      </c>
      <c r="E37" s="7" t="n">
        <v>8</v>
      </c>
      <c r="F37" s="7" t="n">
        <v>23</v>
      </c>
      <c r="G37" s="13" t="n">
        <f>E37*F37</f>
        <v>184</v>
      </c>
    </row>
    <row r="38">
      <c r="A38" s="5" t="str">
        <v>SHIFT-037</v>
      </c>
      <c r="B38" s="5" t="str">
        <v>EMP-05</v>
      </c>
      <c r="C38" s="5" t="str">
        <v>LOC-01</v>
      </c>
      <c r="D38" s="6" t="n">
        <v>46263</v>
      </c>
      <c r="E38" s="7" t="n">
        <v>6</v>
      </c>
      <c r="F38" s="7" t="n">
        <v>24</v>
      </c>
      <c r="G38" s="13" t="n">
        <f>E38*F38</f>
        <v>144</v>
      </c>
    </row>
    <row r="39">
      <c r="A39" s="5" t="str">
        <v>SHIFT-038</v>
      </c>
      <c r="B39" s="5" t="str">
        <v>EMP-06</v>
      </c>
      <c r="C39" s="5" t="str">
        <v>LOC-01</v>
      </c>
      <c r="D39" s="6" t="n">
        <v>46263</v>
      </c>
      <c r="E39" s="7" t="n">
        <v>7</v>
      </c>
      <c r="F39" s="7" t="n">
        <v>25</v>
      </c>
      <c r="G39" s="13" t="n">
        <f>E39*F39</f>
        <v>175</v>
      </c>
    </row>
    <row r="40">
      <c r="A40" s="5" t="str">
        <v>SHIFT-039</v>
      </c>
      <c r="B40" s="5" t="str">
        <v>EMP-07</v>
      </c>
      <c r="C40" s="5" t="str">
        <v>LOC-01</v>
      </c>
      <c r="D40" s="6" t="n">
        <v>46263</v>
      </c>
      <c r="E40" s="7" t="n">
        <v>8</v>
      </c>
      <c r="F40" s="7" t="n">
        <v>26</v>
      </c>
      <c r="G40" s="13" t="n">
        <f>E40*F40</f>
        <v>208</v>
      </c>
    </row>
    <row r="41">
      <c r="A41" s="5" t="str">
        <v>SHIFT-040</v>
      </c>
      <c r="B41" s="5" t="str">
        <v>EMP-08</v>
      </c>
      <c r="C41" s="5" t="str">
        <v>LOC-01</v>
      </c>
      <c r="D41" s="6" t="n">
        <v>46263</v>
      </c>
      <c r="E41" s="7" t="n">
        <v>6</v>
      </c>
      <c r="F41" s="7" t="n">
        <v>27</v>
      </c>
      <c r="G41" s="13" t="n">
        <f>E41*F41</f>
        <v>162</v>
      </c>
    </row>
    <row r="42">
      <c r="A42" s="5" t="str">
        <v>SHIFT-041</v>
      </c>
      <c r="B42" s="5" t="str">
        <v>EMP-01</v>
      </c>
      <c r="C42" s="5" t="str">
        <v>LOC-01</v>
      </c>
      <c r="D42" s="6" t="n">
        <v>46264</v>
      </c>
      <c r="E42" s="7" t="n">
        <v>7</v>
      </c>
      <c r="F42" s="7" t="n">
        <v>20</v>
      </c>
      <c r="G42" s="13" t="n">
        <f>E42*F42</f>
        <v>140</v>
      </c>
    </row>
    <row r="43">
      <c r="A43" s="5" t="str">
        <v>SHIFT-042</v>
      </c>
      <c r="B43" s="5" t="str">
        <v>EMP-02</v>
      </c>
      <c r="C43" s="5" t="str">
        <v>LOC-01</v>
      </c>
      <c r="D43" s="6" t="n">
        <v>46264</v>
      </c>
      <c r="E43" s="7" t="n">
        <v>8</v>
      </c>
      <c r="F43" s="7" t="n">
        <v>21</v>
      </c>
      <c r="G43" s="13" t="n">
        <f>E43*F43</f>
        <v>168</v>
      </c>
    </row>
    <row r="44">
      <c r="A44" s="5" t="str">
        <v>SHIFT-043</v>
      </c>
      <c r="B44" s="5" t="str">
        <v>EMP-03</v>
      </c>
      <c r="C44" s="5" t="str">
        <v>LOC-01</v>
      </c>
      <c r="D44" s="6" t="n">
        <v>46264</v>
      </c>
      <c r="E44" s="7" t="n">
        <v>6</v>
      </c>
      <c r="F44" s="7" t="n">
        <v>22</v>
      </c>
      <c r="G44" s="13" t="n">
        <f>E44*F44</f>
        <v>132</v>
      </c>
    </row>
    <row r="45">
      <c r="A45" s="5" t="str">
        <v>SHIFT-044</v>
      </c>
      <c r="B45" s="5" t="str">
        <v>EMP-04</v>
      </c>
      <c r="C45" s="5" t="str">
        <v>LOC-01</v>
      </c>
      <c r="D45" s="6" t="n">
        <v>46264</v>
      </c>
      <c r="E45" s="7" t="n">
        <v>7</v>
      </c>
      <c r="F45" s="7" t="n">
        <v>23</v>
      </c>
      <c r="G45" s="13" t="n">
        <f>E45*F45</f>
        <v>161</v>
      </c>
    </row>
    <row r="46">
      <c r="A46" s="5" t="str">
        <v>SHIFT-045</v>
      </c>
      <c r="B46" s="5" t="str">
        <v>EMP-05</v>
      </c>
      <c r="C46" s="5" t="str">
        <v>LOC-01</v>
      </c>
      <c r="D46" s="6" t="n">
        <v>46265</v>
      </c>
      <c r="E46" s="7" t="n">
        <v>8</v>
      </c>
      <c r="F46" s="7" t="n">
        <v>24</v>
      </c>
      <c r="G46" s="13" t="n">
        <f>E46*F46</f>
        <v>192</v>
      </c>
    </row>
    <row r="47">
      <c r="A47" s="5" t="str">
        <v>SHIFT-046</v>
      </c>
      <c r="B47" s="5" t="str">
        <v>EMP-06</v>
      </c>
      <c r="C47" s="5" t="str">
        <v>LOC-01</v>
      </c>
      <c r="D47" s="6" t="n">
        <v>46265</v>
      </c>
      <c r="E47" s="7" t="n">
        <v>6</v>
      </c>
      <c r="F47" s="7" t="n">
        <v>25</v>
      </c>
      <c r="G47" s="13" t="n">
        <f>E47*F47</f>
        <v>150</v>
      </c>
    </row>
    <row r="48">
      <c r="A48" s="5" t="str">
        <v>SHIFT-047</v>
      </c>
      <c r="B48" s="5" t="str">
        <v>EMP-07</v>
      </c>
      <c r="C48" s="5" t="str">
        <v>LOC-01</v>
      </c>
      <c r="D48" s="6" t="n">
        <v>46265</v>
      </c>
      <c r="E48" s="7" t="n">
        <v>7</v>
      </c>
      <c r="F48" s="7" t="n">
        <v>26</v>
      </c>
      <c r="G48" s="13" t="n">
        <f>E48*F48</f>
        <v>182</v>
      </c>
    </row>
    <row r="49">
      <c r="A49" s="5" t="str">
        <v>SHIFT-048</v>
      </c>
      <c r="B49" s="5" t="str">
        <v>EMP-08</v>
      </c>
      <c r="C49" s="5" t="str">
        <v>LOC-01</v>
      </c>
      <c r="D49" s="6" t="n">
        <v>46265</v>
      </c>
      <c r="E49" s="7" t="n">
        <v>8</v>
      </c>
      <c r="F49" s="7" t="n">
        <v>27</v>
      </c>
      <c r="G49" s="13" t="n">
        <f>E49*F49</f>
        <v>216</v>
      </c>
    </row>
    <row r="50">
      <c r="A50" s="5" t="str">
        <v>SHIFT-049</v>
      </c>
      <c r="B50" s="5" t="str">
        <v>EMP-01</v>
      </c>
      <c r="C50" s="5" t="str">
        <v>LOC-01</v>
      </c>
      <c r="D50" s="6" t="n">
        <v>46266</v>
      </c>
      <c r="E50" s="7" t="n">
        <v>6</v>
      </c>
      <c r="F50" s="7" t="n">
        <v>20</v>
      </c>
      <c r="G50" s="13" t="n">
        <f>E50*F50</f>
        <v>120</v>
      </c>
    </row>
    <row r="51">
      <c r="A51" s="5" t="str">
        <v>SHIFT-050</v>
      </c>
      <c r="B51" s="5" t="str">
        <v>EMP-02</v>
      </c>
      <c r="C51" s="5" t="str">
        <v>LOC-01</v>
      </c>
      <c r="D51" s="6" t="n">
        <v>46266</v>
      </c>
      <c r="E51" s="7" t="n">
        <v>7</v>
      </c>
      <c r="F51" s="7" t="n">
        <v>21</v>
      </c>
      <c r="G51" s="13" t="n">
        <f>E51*F51</f>
        <v>147</v>
      </c>
    </row>
    <row r="52">
      <c r="A52" s="5" t="str">
        <v>SHIFT-051</v>
      </c>
      <c r="B52" s="5" t="str">
        <v>EMP-03</v>
      </c>
      <c r="C52" s="5" t="str">
        <v>LOC-01</v>
      </c>
      <c r="D52" s="6" t="n">
        <v>46266</v>
      </c>
      <c r="E52" s="7" t="n">
        <v>8</v>
      </c>
      <c r="F52" s="7" t="n">
        <v>22</v>
      </c>
      <c r="G52" s="13" t="n">
        <f>E52*F52</f>
        <v>176</v>
      </c>
    </row>
    <row r="53">
      <c r="A53" s="5" t="str">
        <v>SHIFT-052</v>
      </c>
      <c r="B53" s="5" t="str">
        <v>EMP-04</v>
      </c>
      <c r="C53" s="5" t="str">
        <v>LOC-01</v>
      </c>
      <c r="D53" s="6" t="n">
        <v>46266</v>
      </c>
      <c r="E53" s="7" t="n">
        <v>6</v>
      </c>
      <c r="F53" s="7" t="n">
        <v>23</v>
      </c>
      <c r="G53" s="13" t="n">
        <f>E53*F53</f>
        <v>138</v>
      </c>
    </row>
    <row r="54">
      <c r="A54" s="5" t="str">
        <v>SHIFT-053</v>
      </c>
      <c r="B54" s="5" t="str">
        <v>EMP-05</v>
      </c>
      <c r="C54" s="5" t="str">
        <v>LOC-01</v>
      </c>
      <c r="D54" s="6" t="n">
        <v>46267</v>
      </c>
      <c r="E54" s="7" t="n">
        <v>7</v>
      </c>
      <c r="F54" s="7" t="n">
        <v>24</v>
      </c>
      <c r="G54" s="13" t="n">
        <f>E54*F54</f>
        <v>168</v>
      </c>
    </row>
    <row r="55">
      <c r="A55" s="5" t="str">
        <v>SHIFT-054</v>
      </c>
      <c r="B55" s="5" t="str">
        <v>EMP-06</v>
      </c>
      <c r="C55" s="5" t="str">
        <v>LOC-01</v>
      </c>
      <c r="D55" s="6" t="n">
        <v>46267</v>
      </c>
      <c r="E55" s="7" t="n">
        <v>8</v>
      </c>
      <c r="F55" s="7" t="n">
        <v>25</v>
      </c>
      <c r="G55" s="13" t="n">
        <f>E55*F55</f>
        <v>200</v>
      </c>
    </row>
    <row r="56">
      <c r="A56" s="5" t="str">
        <v>SHIFT-055</v>
      </c>
      <c r="B56" s="5" t="str">
        <v>EMP-07</v>
      </c>
      <c r="C56" s="5" t="str">
        <v>LOC-01</v>
      </c>
      <c r="D56" s="6" t="n">
        <v>46267</v>
      </c>
      <c r="E56" s="7" t="n">
        <v>6</v>
      </c>
      <c r="F56" s="7" t="n">
        <v>26</v>
      </c>
      <c r="G56" s="13" t="n">
        <f>E56*F56</f>
        <v>156</v>
      </c>
    </row>
    <row r="57">
      <c r="A57" s="5" t="str">
        <v>SHIFT-056</v>
      </c>
      <c r="B57" s="5" t="str">
        <v>EMP-08</v>
      </c>
      <c r="C57" s="5" t="str">
        <v>LOC-01</v>
      </c>
      <c r="D57" s="6" t="n">
        <v>46267</v>
      </c>
      <c r="E57" s="7" t="n">
        <v>7</v>
      </c>
      <c r="F57" s="7" t="n">
        <v>27</v>
      </c>
      <c r="G57" s="13" t="n">
        <f>E57*F57</f>
        <v>189</v>
      </c>
    </row>
  </sheetData>
  <pageMargins left="0.7" right="0.7" top="0.75" bottom="0.75" header="0.3" footer="0.3"/>
  <tableParts count="1">
    <tablePart xmlns:r="http://schemas.openxmlformats.org/officeDocument/2006/relationships" r:id="R15993fa00dc04b2e"/>
  </tableParts>
</worksheet>
</file>

<file path=xl/worksheets/sheet19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</cols>
  <sheetData>
    <row r="1" ht="36" customHeight="1">
      <c r="A1" s="4" t="str">
        <v>movement_id</v>
      </c>
      <c r="B1" s="4" t="str">
        <v>ingredient_id</v>
      </c>
      <c r="C1" s="4" t="str">
        <v>date</v>
      </c>
      <c r="D1" s="4" t="str">
        <v>unit</v>
      </c>
      <c r="E1" s="4" t="str">
        <v>opening</v>
      </c>
      <c r="F1" s="4" t="str">
        <v>received</v>
      </c>
      <c r="G1" s="4" t="str">
        <v>used</v>
      </c>
      <c r="H1" s="4" t="str">
        <v>waste</v>
      </c>
      <c r="I1" s="4" t="str">
        <v>closing</v>
      </c>
    </row>
    <row r="2">
      <c r="A2" s="5" t="str">
        <v>MOV-001</v>
      </c>
      <c r="B2" s="5" t="str">
        <v>ING-01</v>
      </c>
      <c r="C2" s="6" t="n">
        <v>46218</v>
      </c>
      <c r="D2" s="5" t="str">
        <v>kg</v>
      </c>
      <c r="E2" s="7" t="n">
        <v>40</v>
      </c>
      <c r="F2" s="7" t="n">
        <v>24</v>
      </c>
      <c r="G2" s="7" t="n">
        <v>25</v>
      </c>
      <c r="H2" s="7" t="n">
        <v>0</v>
      </c>
      <c r="I2" s="13" t="n">
        <f>E2+F2-G2-H2</f>
        <v>39</v>
      </c>
    </row>
    <row r="3">
      <c r="A3" s="5" t="str">
        <v>MOV-002</v>
      </c>
      <c r="B3" s="5" t="str">
        <v>ING-01</v>
      </c>
      <c r="C3" s="6" t="n">
        <v>46225</v>
      </c>
      <c r="D3" s="5" t="str">
        <v>kg</v>
      </c>
      <c r="E3" s="7" t="n">
        <v>39</v>
      </c>
      <c r="F3" s="7" t="n">
        <v>28</v>
      </c>
      <c r="G3" s="7" t="n">
        <v>25</v>
      </c>
      <c r="H3" s="7" t="n">
        <v>0</v>
      </c>
      <c r="I3" s="13" t="n">
        <f>E3+F3-G3-H3</f>
        <v>42</v>
      </c>
    </row>
    <row r="4">
      <c r="A4" s="5" t="str">
        <v>MOV-003</v>
      </c>
      <c r="B4" s="5" t="str">
        <v>ING-01</v>
      </c>
      <c r="C4" s="6" t="n">
        <v>46232</v>
      </c>
      <c r="D4" s="5" t="str">
        <v>kg</v>
      </c>
      <c r="E4" s="7" t="n">
        <v>42</v>
      </c>
      <c r="F4" s="7" t="n">
        <v>32</v>
      </c>
      <c r="G4" s="7" t="n">
        <v>25</v>
      </c>
      <c r="H4" s="7" t="n">
        <v>0</v>
      </c>
      <c r="I4" s="13" t="n">
        <f>E4+F4-G4-H4</f>
        <v>49</v>
      </c>
    </row>
    <row r="5">
      <c r="A5" s="5" t="str">
        <v>MOV-004</v>
      </c>
      <c r="B5" s="5" t="str">
        <v>ING-01</v>
      </c>
      <c r="C5" s="6" t="n">
        <v>46239</v>
      </c>
      <c r="D5" s="5" t="str">
        <v>kg</v>
      </c>
      <c r="E5" s="7" t="n">
        <v>49</v>
      </c>
      <c r="F5" s="7" t="n">
        <v>24</v>
      </c>
      <c r="G5" s="7" t="n">
        <v>25</v>
      </c>
      <c r="H5" s="7" t="n">
        <v>0</v>
      </c>
      <c r="I5" s="13" t="n">
        <f>E5+F5-G5-H5</f>
        <v>48</v>
      </c>
    </row>
    <row r="6">
      <c r="A6" s="5" t="str">
        <v>MOV-005</v>
      </c>
      <c r="B6" s="5" t="str">
        <v>ING-01</v>
      </c>
      <c r="C6" s="6" t="n">
        <v>46246</v>
      </c>
      <c r="D6" s="5" t="str">
        <v>kg</v>
      </c>
      <c r="E6" s="7" t="n">
        <v>48</v>
      </c>
      <c r="F6" s="7" t="n">
        <v>28</v>
      </c>
      <c r="G6" s="7" t="n">
        <v>25</v>
      </c>
      <c r="H6" s="7" t="n">
        <v>0</v>
      </c>
      <c r="I6" s="13" t="n">
        <f>E6+F6-G6-H6</f>
        <v>51</v>
      </c>
    </row>
    <row r="7">
      <c r="A7" s="5" t="str">
        <v>MOV-006</v>
      </c>
      <c r="B7" s="5" t="str">
        <v>ING-01</v>
      </c>
      <c r="C7" s="6" t="n">
        <v>46253</v>
      </c>
      <c r="D7" s="5" t="str">
        <v>kg</v>
      </c>
      <c r="E7" s="7" t="n">
        <v>51</v>
      </c>
      <c r="F7" s="7" t="n">
        <v>32</v>
      </c>
      <c r="G7" s="7" t="n">
        <v>25</v>
      </c>
      <c r="H7" s="7" t="n">
        <v>0</v>
      </c>
      <c r="I7" s="13" t="n">
        <f>E7+F7-G7-H7</f>
        <v>58</v>
      </c>
    </row>
    <row r="8">
      <c r="A8" s="5" t="str">
        <v>MOV-007</v>
      </c>
      <c r="B8" s="5" t="str">
        <v>ING-01</v>
      </c>
      <c r="C8" s="6" t="n">
        <v>46260</v>
      </c>
      <c r="D8" s="5" t="str">
        <v>kg</v>
      </c>
      <c r="E8" s="7" t="n">
        <v>58</v>
      </c>
      <c r="F8" s="7" t="n">
        <v>24</v>
      </c>
      <c r="G8" s="7" t="n">
        <v>25</v>
      </c>
      <c r="H8" s="7" t="n">
        <v>0</v>
      </c>
      <c r="I8" s="13" t="n">
        <f>E8+F8-G8-H8</f>
        <v>57</v>
      </c>
    </row>
    <row r="9">
      <c r="A9" s="5" t="str">
        <v>MOV-008</v>
      </c>
      <c r="B9" s="5" t="str">
        <v>ING-01</v>
      </c>
      <c r="C9" s="6" t="n">
        <v>46267</v>
      </c>
      <c r="D9" s="5" t="str">
        <v>kg</v>
      </c>
      <c r="E9" s="7" t="n">
        <v>57</v>
      </c>
      <c r="F9" s="7" t="n">
        <v>28</v>
      </c>
      <c r="G9" s="7" t="n">
        <v>30</v>
      </c>
      <c r="H9" s="7" t="n">
        <v>3</v>
      </c>
      <c r="I9" s="13" t="n">
        <f>E9+F9-G9-H9</f>
        <v>52</v>
      </c>
    </row>
    <row r="10">
      <c r="A10" s="5" t="str">
        <v>MOV-009</v>
      </c>
      <c r="B10" s="5" t="str">
        <v>ING-02</v>
      </c>
      <c r="C10" s="6" t="n">
        <v>46218</v>
      </c>
      <c r="D10" s="5" t="str">
        <v>kg</v>
      </c>
      <c r="E10" s="7" t="n">
        <v>45</v>
      </c>
      <c r="F10" s="7" t="n">
        <v>30</v>
      </c>
      <c r="G10" s="7" t="n">
        <v>31</v>
      </c>
      <c r="H10" s="7" t="n">
        <v>0</v>
      </c>
      <c r="I10" s="13" t="n">
        <f>E10+F10-G10-H10</f>
        <v>44</v>
      </c>
    </row>
    <row r="11">
      <c r="A11" s="5" t="str">
        <v>MOV-010</v>
      </c>
      <c r="B11" s="5" t="str">
        <v>ING-02</v>
      </c>
      <c r="C11" s="6" t="n">
        <v>46225</v>
      </c>
      <c r="D11" s="5" t="str">
        <v>kg</v>
      </c>
      <c r="E11" s="7" t="n">
        <v>44</v>
      </c>
      <c r="F11" s="7" t="n">
        <v>34</v>
      </c>
      <c r="G11" s="7" t="n">
        <v>31</v>
      </c>
      <c r="H11" s="7" t="n">
        <v>0</v>
      </c>
      <c r="I11" s="13" t="n">
        <f>E11+F11-G11-H11</f>
        <v>47</v>
      </c>
    </row>
    <row r="12">
      <c r="A12" s="5" t="str">
        <v>MOV-011</v>
      </c>
      <c r="B12" s="5" t="str">
        <v>ING-02</v>
      </c>
      <c r="C12" s="6" t="n">
        <v>46232</v>
      </c>
      <c r="D12" s="5" t="str">
        <v>kg</v>
      </c>
      <c r="E12" s="7" t="n">
        <v>47</v>
      </c>
      <c r="F12" s="7" t="n">
        <v>38</v>
      </c>
      <c r="G12" s="7" t="n">
        <v>31</v>
      </c>
      <c r="H12" s="7" t="n">
        <v>0</v>
      </c>
      <c r="I12" s="13" t="n">
        <f>E12+F12-G12-H12</f>
        <v>54</v>
      </c>
    </row>
    <row r="13">
      <c r="A13" s="5" t="str">
        <v>MOV-012</v>
      </c>
      <c r="B13" s="5" t="str">
        <v>ING-02</v>
      </c>
      <c r="C13" s="6" t="n">
        <v>46239</v>
      </c>
      <c r="D13" s="5" t="str">
        <v>kg</v>
      </c>
      <c r="E13" s="7" t="n">
        <v>54</v>
      </c>
      <c r="F13" s="7" t="n">
        <v>30</v>
      </c>
      <c r="G13" s="7" t="n">
        <v>31</v>
      </c>
      <c r="H13" s="7" t="n">
        <v>0</v>
      </c>
      <c r="I13" s="13" t="n">
        <f>E13+F13-G13-H13</f>
        <v>53</v>
      </c>
    </row>
    <row r="14">
      <c r="A14" s="5" t="str">
        <v>MOV-013</v>
      </c>
      <c r="B14" s="5" t="str">
        <v>ING-02</v>
      </c>
      <c r="C14" s="6" t="n">
        <v>46246</v>
      </c>
      <c r="D14" s="5" t="str">
        <v>kg</v>
      </c>
      <c r="E14" s="7" t="n">
        <v>53</v>
      </c>
      <c r="F14" s="7" t="n">
        <v>34</v>
      </c>
      <c r="G14" s="7" t="n">
        <v>31</v>
      </c>
      <c r="H14" s="7" t="n">
        <v>0</v>
      </c>
      <c r="I14" s="13" t="n">
        <f>E14+F14-G14-H14</f>
        <v>56</v>
      </c>
    </row>
    <row r="15">
      <c r="A15" s="5" t="str">
        <v>MOV-014</v>
      </c>
      <c r="B15" s="5" t="str">
        <v>ING-02</v>
      </c>
      <c r="C15" s="6" t="n">
        <v>46253</v>
      </c>
      <c r="D15" s="5" t="str">
        <v>kg</v>
      </c>
      <c r="E15" s="7" t="n">
        <v>56</v>
      </c>
      <c r="F15" s="7" t="n">
        <v>38</v>
      </c>
      <c r="G15" s="7" t="n">
        <v>31</v>
      </c>
      <c r="H15" s="7" t="n">
        <v>0</v>
      </c>
      <c r="I15" s="13" t="n">
        <f>E15+F15-G15-H15</f>
        <v>63</v>
      </c>
    </row>
    <row r="16">
      <c r="A16" s="5" t="str">
        <v>MOV-015</v>
      </c>
      <c r="B16" s="5" t="str">
        <v>ING-02</v>
      </c>
      <c r="C16" s="6" t="n">
        <v>46260</v>
      </c>
      <c r="D16" s="5" t="str">
        <v>kg</v>
      </c>
      <c r="E16" s="7" t="n">
        <v>63</v>
      </c>
      <c r="F16" s="7" t="n">
        <v>30</v>
      </c>
      <c r="G16" s="7" t="n">
        <v>31</v>
      </c>
      <c r="H16" s="7" t="n">
        <v>0</v>
      </c>
      <c r="I16" s="13" t="n">
        <f>E16+F16-G16-H16</f>
        <v>62</v>
      </c>
    </row>
    <row r="17">
      <c r="A17" s="5" t="str">
        <v>MOV-016</v>
      </c>
      <c r="B17" s="5" t="str">
        <v>ING-02</v>
      </c>
      <c r="C17" s="6" t="n">
        <v>46267</v>
      </c>
      <c r="D17" s="5" t="str">
        <v>kg</v>
      </c>
      <c r="E17" s="7" t="n">
        <v>62</v>
      </c>
      <c r="F17" s="7" t="n">
        <v>34</v>
      </c>
      <c r="G17" s="7" t="n">
        <v>35</v>
      </c>
      <c r="H17" s="7" t="n">
        <v>4</v>
      </c>
      <c r="I17" s="13" t="n">
        <f>E17+F17-G17-H17</f>
        <v>57</v>
      </c>
    </row>
    <row r="18">
      <c r="A18" s="5" t="str">
        <v>MOV-017</v>
      </c>
      <c r="B18" s="5" t="str">
        <v>ING-03</v>
      </c>
      <c r="C18" s="6" t="n">
        <v>46218</v>
      </c>
      <c r="D18" s="5" t="str">
        <v>kg</v>
      </c>
      <c r="E18" s="7" t="n">
        <v>50</v>
      </c>
      <c r="F18" s="7" t="n">
        <v>36</v>
      </c>
      <c r="G18" s="7" t="n">
        <v>37</v>
      </c>
      <c r="H18" s="7" t="n">
        <v>0</v>
      </c>
      <c r="I18" s="13" t="n">
        <f>E18+F18-G18-H18</f>
        <v>49</v>
      </c>
    </row>
    <row r="19">
      <c r="A19" s="5" t="str">
        <v>MOV-018</v>
      </c>
      <c r="B19" s="5" t="str">
        <v>ING-03</v>
      </c>
      <c r="C19" s="6" t="n">
        <v>46225</v>
      </c>
      <c r="D19" s="5" t="str">
        <v>kg</v>
      </c>
      <c r="E19" s="7" t="n">
        <v>49</v>
      </c>
      <c r="F19" s="7" t="n">
        <v>40</v>
      </c>
      <c r="G19" s="7" t="n">
        <v>37</v>
      </c>
      <c r="H19" s="7" t="n">
        <v>0</v>
      </c>
      <c r="I19" s="13" t="n">
        <f>E19+F19-G19-H19</f>
        <v>52</v>
      </c>
    </row>
    <row r="20">
      <c r="A20" s="5" t="str">
        <v>MOV-019</v>
      </c>
      <c r="B20" s="5" t="str">
        <v>ING-03</v>
      </c>
      <c r="C20" s="6" t="n">
        <v>46232</v>
      </c>
      <c r="D20" s="5" t="str">
        <v>kg</v>
      </c>
      <c r="E20" s="7" t="n">
        <v>52</v>
      </c>
      <c r="F20" s="7" t="n">
        <v>44</v>
      </c>
      <c r="G20" s="7" t="n">
        <v>37</v>
      </c>
      <c r="H20" s="7" t="n">
        <v>0</v>
      </c>
      <c r="I20" s="13" t="n">
        <f>E20+F20-G20-H20</f>
        <v>59</v>
      </c>
    </row>
    <row r="21">
      <c r="A21" s="5" t="str">
        <v>MOV-020</v>
      </c>
      <c r="B21" s="5" t="str">
        <v>ING-03</v>
      </c>
      <c r="C21" s="6" t="n">
        <v>46239</v>
      </c>
      <c r="D21" s="5" t="str">
        <v>kg</v>
      </c>
      <c r="E21" s="7" t="n">
        <v>59</v>
      </c>
      <c r="F21" s="7" t="n">
        <v>36</v>
      </c>
      <c r="G21" s="7" t="n">
        <v>37</v>
      </c>
      <c r="H21" s="7" t="n">
        <v>0</v>
      </c>
      <c r="I21" s="13" t="n">
        <f>E21+F21-G21-H21</f>
        <v>58</v>
      </c>
    </row>
    <row r="22">
      <c r="A22" s="5" t="str">
        <v>MOV-021</v>
      </c>
      <c r="B22" s="5" t="str">
        <v>ING-03</v>
      </c>
      <c r="C22" s="6" t="n">
        <v>46246</v>
      </c>
      <c r="D22" s="5" t="str">
        <v>kg</v>
      </c>
      <c r="E22" s="7" t="n">
        <v>58</v>
      </c>
      <c r="F22" s="7" t="n">
        <v>40</v>
      </c>
      <c r="G22" s="7" t="n">
        <v>37</v>
      </c>
      <c r="H22" s="7" t="n">
        <v>0</v>
      </c>
      <c r="I22" s="13" t="n">
        <f>E22+F22-G22-H22</f>
        <v>61</v>
      </c>
    </row>
    <row r="23">
      <c r="A23" s="5" t="str">
        <v>MOV-022</v>
      </c>
      <c r="B23" s="5" t="str">
        <v>ING-03</v>
      </c>
      <c r="C23" s="6" t="n">
        <v>46253</v>
      </c>
      <c r="D23" s="5" t="str">
        <v>kg</v>
      </c>
      <c r="E23" s="7" t="n">
        <v>61</v>
      </c>
      <c r="F23" s="7" t="n">
        <v>44</v>
      </c>
      <c r="G23" s="7" t="n">
        <v>37</v>
      </c>
      <c r="H23" s="7" t="n">
        <v>0</v>
      </c>
      <c r="I23" s="13" t="n">
        <f>E23+F23-G23-H23</f>
        <v>68</v>
      </c>
    </row>
    <row r="24">
      <c r="A24" s="5" t="str">
        <v>MOV-023</v>
      </c>
      <c r="B24" s="5" t="str">
        <v>ING-03</v>
      </c>
      <c r="C24" s="6" t="n">
        <v>46260</v>
      </c>
      <c r="D24" s="5" t="str">
        <v>kg</v>
      </c>
      <c r="E24" s="7" t="n">
        <v>68</v>
      </c>
      <c r="F24" s="7" t="n">
        <v>36</v>
      </c>
      <c r="G24" s="7" t="n">
        <v>37</v>
      </c>
      <c r="H24" s="7" t="n">
        <v>0</v>
      </c>
      <c r="I24" s="13" t="n">
        <f>E24+F24-G24-H24</f>
        <v>67</v>
      </c>
    </row>
    <row r="25">
      <c r="A25" s="5" t="str">
        <v>MOV-024</v>
      </c>
      <c r="B25" s="5" t="str">
        <v>ING-03</v>
      </c>
      <c r="C25" s="6" t="n">
        <v>46267</v>
      </c>
      <c r="D25" s="5" t="str">
        <v>kg</v>
      </c>
      <c r="E25" s="7" t="n">
        <v>67</v>
      </c>
      <c r="F25" s="7" t="n">
        <v>40</v>
      </c>
      <c r="G25" s="7" t="n">
        <v>40</v>
      </c>
      <c r="H25" s="7" t="n">
        <v>5</v>
      </c>
      <c r="I25" s="13" t="n">
        <f>E25+F25-G25-H25</f>
        <v>62</v>
      </c>
    </row>
    <row r="26">
      <c r="A26" s="5" t="str">
        <v>MOV-025</v>
      </c>
      <c r="B26" s="5" t="str">
        <v>ING-04</v>
      </c>
      <c r="C26" s="6" t="n">
        <v>46218</v>
      </c>
      <c r="D26" s="5" t="str">
        <v>l</v>
      </c>
      <c r="E26" s="7" t="n">
        <v>55</v>
      </c>
      <c r="F26" s="7" t="n">
        <v>42</v>
      </c>
      <c r="G26" s="7" t="n">
        <v>43</v>
      </c>
      <c r="H26" s="7" t="n">
        <v>0</v>
      </c>
      <c r="I26" s="13" t="n">
        <f>E26+F26-G26-H26</f>
        <v>54</v>
      </c>
    </row>
    <row r="27">
      <c r="A27" s="5" t="str">
        <v>MOV-026</v>
      </c>
      <c r="B27" s="5" t="str">
        <v>ING-04</v>
      </c>
      <c r="C27" s="6" t="n">
        <v>46225</v>
      </c>
      <c r="D27" s="5" t="str">
        <v>l</v>
      </c>
      <c r="E27" s="7" t="n">
        <v>54</v>
      </c>
      <c r="F27" s="7" t="n">
        <v>46</v>
      </c>
      <c r="G27" s="7" t="n">
        <v>43</v>
      </c>
      <c r="H27" s="7" t="n">
        <v>0</v>
      </c>
      <c r="I27" s="13" t="n">
        <f>E27+F27-G27-H27</f>
        <v>57</v>
      </c>
    </row>
    <row r="28">
      <c r="A28" s="5" t="str">
        <v>MOV-027</v>
      </c>
      <c r="B28" s="5" t="str">
        <v>ING-04</v>
      </c>
      <c r="C28" s="6" t="n">
        <v>46232</v>
      </c>
      <c r="D28" s="5" t="str">
        <v>l</v>
      </c>
      <c r="E28" s="7" t="n">
        <v>57</v>
      </c>
      <c r="F28" s="7" t="n">
        <v>50</v>
      </c>
      <c r="G28" s="7" t="n">
        <v>43</v>
      </c>
      <c r="H28" s="7" t="n">
        <v>0</v>
      </c>
      <c r="I28" s="13" t="n">
        <f>E28+F28-G28-H28</f>
        <v>64</v>
      </c>
    </row>
    <row r="29">
      <c r="A29" s="5" t="str">
        <v>MOV-028</v>
      </c>
      <c r="B29" s="5" t="str">
        <v>ING-04</v>
      </c>
      <c r="C29" s="6" t="n">
        <v>46239</v>
      </c>
      <c r="D29" s="5" t="str">
        <v>l</v>
      </c>
      <c r="E29" s="7" t="n">
        <v>64</v>
      </c>
      <c r="F29" s="7" t="n">
        <v>42</v>
      </c>
      <c r="G29" s="7" t="n">
        <v>43</v>
      </c>
      <c r="H29" s="7" t="n">
        <v>0</v>
      </c>
      <c r="I29" s="13" t="n">
        <f>E29+F29-G29-H29</f>
        <v>63</v>
      </c>
    </row>
    <row r="30">
      <c r="A30" s="5" t="str">
        <v>MOV-029</v>
      </c>
      <c r="B30" s="5" t="str">
        <v>ING-04</v>
      </c>
      <c r="C30" s="6" t="n">
        <v>46246</v>
      </c>
      <c r="D30" s="5" t="str">
        <v>l</v>
      </c>
      <c r="E30" s="7" t="n">
        <v>63</v>
      </c>
      <c r="F30" s="7" t="n">
        <v>46</v>
      </c>
      <c r="G30" s="7" t="n">
        <v>43</v>
      </c>
      <c r="H30" s="7" t="n">
        <v>0</v>
      </c>
      <c r="I30" s="13" t="n">
        <f>E30+F30-G30-H30</f>
        <v>66</v>
      </c>
    </row>
    <row r="31">
      <c r="A31" s="5" t="str">
        <v>MOV-030</v>
      </c>
      <c r="B31" s="5" t="str">
        <v>ING-04</v>
      </c>
      <c r="C31" s="6" t="n">
        <v>46253</v>
      </c>
      <c r="D31" s="5" t="str">
        <v>l</v>
      </c>
      <c r="E31" s="7" t="n">
        <v>66</v>
      </c>
      <c r="F31" s="7" t="n">
        <v>50</v>
      </c>
      <c r="G31" s="7" t="n">
        <v>43</v>
      </c>
      <c r="H31" s="7" t="n">
        <v>0</v>
      </c>
      <c r="I31" s="13" t="n">
        <f>E31+F31-G31-H31</f>
        <v>73</v>
      </c>
    </row>
    <row r="32">
      <c r="A32" s="5" t="str">
        <v>MOV-031</v>
      </c>
      <c r="B32" s="5" t="str">
        <v>ING-04</v>
      </c>
      <c r="C32" s="6" t="n">
        <v>46260</v>
      </c>
      <c r="D32" s="5" t="str">
        <v>l</v>
      </c>
      <c r="E32" s="7" t="n">
        <v>73</v>
      </c>
      <c r="F32" s="7" t="n">
        <v>42</v>
      </c>
      <c r="G32" s="7" t="n">
        <v>43</v>
      </c>
      <c r="H32" s="7" t="n">
        <v>0</v>
      </c>
      <c r="I32" s="13" t="n">
        <f>E32+F32-G32-H32</f>
        <v>72</v>
      </c>
    </row>
    <row r="33">
      <c r="A33" s="5" t="str">
        <v>MOV-032</v>
      </c>
      <c r="B33" s="5" t="str">
        <v>ING-04</v>
      </c>
      <c r="C33" s="6" t="n">
        <v>46267</v>
      </c>
      <c r="D33" s="5" t="str">
        <v>l</v>
      </c>
      <c r="E33" s="7" t="n">
        <v>72</v>
      </c>
      <c r="F33" s="7" t="n">
        <v>46</v>
      </c>
      <c r="G33" s="7" t="n">
        <v>45</v>
      </c>
      <c r="H33" s="7" t="n">
        <v>6</v>
      </c>
      <c r="I33" s="13" t="n">
        <f>E33+F33-G33-H33</f>
        <v>67</v>
      </c>
    </row>
    <row r="34">
      <c r="A34" s="5" t="str">
        <v>MOV-033</v>
      </c>
      <c r="B34" s="5" t="str">
        <v>ING-05</v>
      </c>
      <c r="C34" s="6" t="n">
        <v>46218</v>
      </c>
      <c r="D34" s="5" t="str">
        <v>kg</v>
      </c>
      <c r="E34" s="7" t="n">
        <v>60</v>
      </c>
      <c r="F34" s="7" t="n">
        <v>48</v>
      </c>
      <c r="G34" s="7" t="n">
        <v>49</v>
      </c>
      <c r="H34" s="7" t="n">
        <v>0</v>
      </c>
      <c r="I34" s="13" t="n">
        <f>E34+F34-G34-H34</f>
        <v>59</v>
      </c>
    </row>
    <row r="35">
      <c r="A35" s="5" t="str">
        <v>MOV-034</v>
      </c>
      <c r="B35" s="5" t="str">
        <v>ING-05</v>
      </c>
      <c r="C35" s="6" t="n">
        <v>46225</v>
      </c>
      <c r="D35" s="5" t="str">
        <v>kg</v>
      </c>
      <c r="E35" s="7" t="n">
        <v>59</v>
      </c>
      <c r="F35" s="7" t="n">
        <v>52</v>
      </c>
      <c r="G35" s="7" t="n">
        <v>49</v>
      </c>
      <c r="H35" s="7" t="n">
        <v>0</v>
      </c>
      <c r="I35" s="13" t="n">
        <f>E35+F35-G35-H35</f>
        <v>62</v>
      </c>
    </row>
    <row r="36">
      <c r="A36" s="5" t="str">
        <v>MOV-035</v>
      </c>
      <c r="B36" s="5" t="str">
        <v>ING-05</v>
      </c>
      <c r="C36" s="6" t="n">
        <v>46232</v>
      </c>
      <c r="D36" s="5" t="str">
        <v>kg</v>
      </c>
      <c r="E36" s="7" t="n">
        <v>62</v>
      </c>
      <c r="F36" s="7" t="n">
        <v>56</v>
      </c>
      <c r="G36" s="7" t="n">
        <v>49</v>
      </c>
      <c r="H36" s="7" t="n">
        <v>0</v>
      </c>
      <c r="I36" s="13" t="n">
        <f>E36+F36-G36-H36</f>
        <v>69</v>
      </c>
    </row>
    <row r="37">
      <c r="A37" s="5" t="str">
        <v>MOV-036</v>
      </c>
      <c r="B37" s="5" t="str">
        <v>ING-05</v>
      </c>
      <c r="C37" s="6" t="n">
        <v>46239</v>
      </c>
      <c r="D37" s="5" t="str">
        <v>kg</v>
      </c>
      <c r="E37" s="7" t="n">
        <v>69</v>
      </c>
      <c r="F37" s="7" t="n">
        <v>48</v>
      </c>
      <c r="G37" s="7" t="n">
        <v>49</v>
      </c>
      <c r="H37" s="7" t="n">
        <v>0</v>
      </c>
      <c r="I37" s="13" t="n">
        <f>E37+F37-G37-H37</f>
        <v>68</v>
      </c>
    </row>
    <row r="38">
      <c r="A38" s="5" t="str">
        <v>MOV-037</v>
      </c>
      <c r="B38" s="5" t="str">
        <v>ING-05</v>
      </c>
      <c r="C38" s="6" t="n">
        <v>46246</v>
      </c>
      <c r="D38" s="5" t="str">
        <v>kg</v>
      </c>
      <c r="E38" s="7" t="n">
        <v>68</v>
      </c>
      <c r="F38" s="7" t="n">
        <v>52</v>
      </c>
      <c r="G38" s="7" t="n">
        <v>49</v>
      </c>
      <c r="H38" s="7" t="n">
        <v>0</v>
      </c>
      <c r="I38" s="13" t="n">
        <f>E38+F38-G38-H38</f>
        <v>71</v>
      </c>
    </row>
    <row r="39">
      <c r="A39" s="5" t="str">
        <v>MOV-038</v>
      </c>
      <c r="B39" s="5" t="str">
        <v>ING-05</v>
      </c>
      <c r="C39" s="6" t="n">
        <v>46253</v>
      </c>
      <c r="D39" s="5" t="str">
        <v>kg</v>
      </c>
      <c r="E39" s="7" t="n">
        <v>71</v>
      </c>
      <c r="F39" s="7" t="n">
        <v>56</v>
      </c>
      <c r="G39" s="7" t="n">
        <v>49</v>
      </c>
      <c r="H39" s="7" t="n">
        <v>0</v>
      </c>
      <c r="I39" s="13" t="n">
        <f>E39+F39-G39-H39</f>
        <v>78</v>
      </c>
    </row>
    <row r="40">
      <c r="A40" s="5" t="str">
        <v>MOV-039</v>
      </c>
      <c r="B40" s="5" t="str">
        <v>ING-05</v>
      </c>
      <c r="C40" s="6" t="n">
        <v>46260</v>
      </c>
      <c r="D40" s="5" t="str">
        <v>kg</v>
      </c>
      <c r="E40" s="7" t="n">
        <v>78</v>
      </c>
      <c r="F40" s="7" t="n">
        <v>48</v>
      </c>
      <c r="G40" s="7" t="n">
        <v>49</v>
      </c>
      <c r="H40" s="7" t="n">
        <v>0</v>
      </c>
      <c r="I40" s="13" t="n">
        <f>E40+F40-G40-H40</f>
        <v>77</v>
      </c>
    </row>
    <row r="41">
      <c r="A41" s="5" t="str">
        <v>MOV-040</v>
      </c>
      <c r="B41" s="5" t="str">
        <v>ING-05</v>
      </c>
      <c r="C41" s="6" t="n">
        <v>46267</v>
      </c>
      <c r="D41" s="5" t="str">
        <v>kg</v>
      </c>
      <c r="E41" s="7" t="n">
        <v>77</v>
      </c>
      <c r="F41" s="7" t="n">
        <v>52</v>
      </c>
      <c r="G41" s="7" t="n">
        <v>50</v>
      </c>
      <c r="H41" s="7" t="n">
        <v>7</v>
      </c>
      <c r="I41" s="13" t="n">
        <f>E41+F41-G41-H41</f>
        <v>72</v>
      </c>
    </row>
    <row r="42">
      <c r="A42" s="5" t="str">
        <v>MOV-041</v>
      </c>
      <c r="B42" s="5" t="str">
        <v>ING-06</v>
      </c>
      <c r="C42" s="6" t="n">
        <v>46218</v>
      </c>
      <c r="D42" s="5" t="str">
        <v>l</v>
      </c>
      <c r="E42" s="7" t="n">
        <v>65</v>
      </c>
      <c r="F42" s="7" t="n">
        <v>54</v>
      </c>
      <c r="G42" s="7" t="n">
        <v>55</v>
      </c>
      <c r="H42" s="7" t="n">
        <v>0</v>
      </c>
      <c r="I42" s="13" t="n">
        <f>E42+F42-G42-H42</f>
        <v>64</v>
      </c>
    </row>
    <row r="43">
      <c r="A43" s="5" t="str">
        <v>MOV-042</v>
      </c>
      <c r="B43" s="5" t="str">
        <v>ING-06</v>
      </c>
      <c r="C43" s="6" t="n">
        <v>46225</v>
      </c>
      <c r="D43" s="5" t="str">
        <v>l</v>
      </c>
      <c r="E43" s="7" t="n">
        <v>64</v>
      </c>
      <c r="F43" s="7" t="n">
        <v>58</v>
      </c>
      <c r="G43" s="7" t="n">
        <v>55</v>
      </c>
      <c r="H43" s="7" t="n">
        <v>0</v>
      </c>
      <c r="I43" s="13" t="n">
        <f>E43+F43-G43-H43</f>
        <v>67</v>
      </c>
    </row>
    <row r="44">
      <c r="A44" s="5" t="str">
        <v>MOV-043</v>
      </c>
      <c r="B44" s="5" t="str">
        <v>ING-06</v>
      </c>
      <c r="C44" s="6" t="n">
        <v>46232</v>
      </c>
      <c r="D44" s="5" t="str">
        <v>l</v>
      </c>
      <c r="E44" s="7" t="n">
        <v>67</v>
      </c>
      <c r="F44" s="7" t="n">
        <v>62</v>
      </c>
      <c r="G44" s="7" t="n">
        <v>55</v>
      </c>
      <c r="H44" s="7" t="n">
        <v>0</v>
      </c>
      <c r="I44" s="13" t="n">
        <f>E44+F44-G44-H44</f>
        <v>74</v>
      </c>
    </row>
    <row r="45">
      <c r="A45" s="5" t="str">
        <v>MOV-044</v>
      </c>
      <c r="B45" s="5" t="str">
        <v>ING-06</v>
      </c>
      <c r="C45" s="6" t="n">
        <v>46239</v>
      </c>
      <c r="D45" s="5" t="str">
        <v>l</v>
      </c>
      <c r="E45" s="7" t="n">
        <v>74</v>
      </c>
      <c r="F45" s="7" t="n">
        <v>54</v>
      </c>
      <c r="G45" s="7" t="n">
        <v>55</v>
      </c>
      <c r="H45" s="7" t="n">
        <v>0</v>
      </c>
      <c r="I45" s="13" t="n">
        <f>E45+F45-G45-H45</f>
        <v>73</v>
      </c>
    </row>
    <row r="46">
      <c r="A46" s="5" t="str">
        <v>MOV-045</v>
      </c>
      <c r="B46" s="5" t="str">
        <v>ING-06</v>
      </c>
      <c r="C46" s="6" t="n">
        <v>46246</v>
      </c>
      <c r="D46" s="5" t="str">
        <v>l</v>
      </c>
      <c r="E46" s="7" t="n">
        <v>73</v>
      </c>
      <c r="F46" s="7" t="n">
        <v>58</v>
      </c>
      <c r="G46" s="7" t="n">
        <v>55</v>
      </c>
      <c r="H46" s="7" t="n">
        <v>0</v>
      </c>
      <c r="I46" s="13" t="n">
        <f>E46+F46-G46-H46</f>
        <v>76</v>
      </c>
    </row>
    <row r="47">
      <c r="A47" s="5" t="str">
        <v>MOV-046</v>
      </c>
      <c r="B47" s="5" t="str">
        <v>ING-06</v>
      </c>
      <c r="C47" s="6" t="n">
        <v>46253</v>
      </c>
      <c r="D47" s="5" t="str">
        <v>l</v>
      </c>
      <c r="E47" s="7" t="n">
        <v>76</v>
      </c>
      <c r="F47" s="7" t="n">
        <v>62</v>
      </c>
      <c r="G47" s="7" t="n">
        <v>55</v>
      </c>
      <c r="H47" s="7" t="n">
        <v>0</v>
      </c>
      <c r="I47" s="13" t="n">
        <f>E47+F47-G47-H47</f>
        <v>83</v>
      </c>
    </row>
    <row r="48">
      <c r="A48" s="5" t="str">
        <v>MOV-047</v>
      </c>
      <c r="B48" s="5" t="str">
        <v>ING-06</v>
      </c>
      <c r="C48" s="6" t="n">
        <v>46260</v>
      </c>
      <c r="D48" s="5" t="str">
        <v>l</v>
      </c>
      <c r="E48" s="7" t="n">
        <v>83</v>
      </c>
      <c r="F48" s="7" t="n">
        <v>54</v>
      </c>
      <c r="G48" s="7" t="n">
        <v>55</v>
      </c>
      <c r="H48" s="7" t="n">
        <v>0</v>
      </c>
      <c r="I48" s="13" t="n">
        <f>E48+F48-G48-H48</f>
        <v>82</v>
      </c>
    </row>
    <row r="49">
      <c r="A49" s="5" t="str">
        <v>MOV-048</v>
      </c>
      <c r="B49" s="5" t="str">
        <v>ING-06</v>
      </c>
      <c r="C49" s="6" t="n">
        <v>46267</v>
      </c>
      <c r="D49" s="5" t="str">
        <v>l</v>
      </c>
      <c r="E49" s="7" t="n">
        <v>82</v>
      </c>
      <c r="F49" s="7" t="n">
        <v>58</v>
      </c>
      <c r="G49" s="7" t="n">
        <v>55</v>
      </c>
      <c r="H49" s="7" t="n">
        <v>8</v>
      </c>
      <c r="I49" s="13" t="n">
        <f>E49+F49-G49-H49</f>
        <v>77</v>
      </c>
    </row>
  </sheetData>
  <pageMargins left="0.7" right="0.7" top="0.75" bottom="0.75" header="0.3" footer="0.3"/>
  <tableParts count="1">
    <tablePart xmlns:r="http://schemas.openxmlformats.org/officeDocument/2006/relationships" r:id="Rf22865b427e7449f"/>
  </tableParts>
</worksheet>
</file>

<file path=xl/worksheets/sheet2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sheetFormatPr defaultRowHeight="15"/>
  <cols>
    <col min="1" max="1" width="38" hidden="0" customWidth="1"/>
    <col min="2" max="2" width="18" hidden="0" customWidth="1"/>
    <col min="3" max="3" width="17" hidden="0" customWidth="1"/>
    <col min="4" max="4" width="17" hidden="0" customWidth="1"/>
    <col min="5" max="5" width="17" hidden="0" customWidth="1"/>
    <col min="6" max="6" width="17" hidden="0" customWidth="1"/>
  </cols>
  <sheetData>
    <row r="1" ht="22" customHeight="1">
      <c r="A1" s="15" t="str">
        <v>Alder Table Bistro</v>
      </c>
      <c r="B1" s="15"/>
      <c r="C1" s="15"/>
      <c r="D1" s="15"/>
      <c r="E1" s="15"/>
      <c r="F1" s="15"/>
    </row>
    <row r="2" ht="22" customHeight="1">
      <c r="A2" s="15"/>
      <c r="B2" s="15"/>
      <c r="C2" s="15"/>
      <c r="D2" s="15"/>
      <c r="E2" s="15"/>
      <c r="F2" s="15"/>
    </row>
    <row r="3">
      <c r="A3" s="14" t="str">
        <v>Fictional operating sample. 2026-09-08. Editable source tables.</v>
      </c>
      <c r="B3" s="14"/>
      <c r="C3" s="14"/>
      <c r="D3" s="14"/>
      <c r="E3" s="14"/>
      <c r="F3" s="14"/>
    </row>
    <row r="4">
      <c r="A4" s="14"/>
      <c r="B4" s="14"/>
      <c r="C4" s="14"/>
      <c r="D4" s="14"/>
      <c r="E4" s="14"/>
      <c r="F4" s="14"/>
    </row>
    <row r="5">
      <c r="A5" s="17" t="str">
        <v>Metric</v>
      </c>
      <c r="B5" s="17" t="str">
        <v>Value</v>
      </c>
      <c r="C5" s="17" t="str">
        <v>Unit</v>
      </c>
      <c r="D5" s="14"/>
      <c r="E5" s="14"/>
      <c r="F5" s="14"/>
    </row>
    <row r="6">
      <c r="A6" s="14" t="str">
        <v>Supplier spend</v>
      </c>
      <c r="B6" s="18" t="n">
        <f>SUM('purchases'!I2:I97)</f>
        <v>11652.449999999999</v>
      </c>
      <c r="C6" s="14" t="str">
        <v>CAD</v>
      </c>
      <c r="D6" s="14"/>
      <c r="E6" s="14"/>
      <c r="F6" s="14"/>
    </row>
    <row r="7">
      <c r="A7" s="14" t="str">
        <v>Net menu sales</v>
      </c>
      <c r="B7" s="18" t="n">
        <f>SUM('sales'!H2:H57)</f>
        <v>15780.8</v>
      </c>
      <c r="C7" s="14" t="str">
        <v>CAD</v>
      </c>
      <c r="D7" s="14"/>
      <c r="E7" s="14"/>
      <c r="F7" s="14"/>
    </row>
    <row r="8">
      <c r="A8" s="14" t="str">
        <v>Menu items sold</v>
      </c>
      <c r="B8" s="18" t="n">
        <f>SUM('sales'!E2:E57)</f>
        <v>1092</v>
      </c>
      <c r="C8" s="14" t="str">
        <v>items</v>
      </c>
      <c r="D8" s="14"/>
      <c r="E8" s="14"/>
      <c r="F8" s="14"/>
    </row>
    <row r="9">
      <c r="A9" s="14" t="str">
        <v>Guest reviews</v>
      </c>
      <c r="B9" s="18" t="n">
        <f>COUNTA('reviews'!A2:A19)</f>
        <v>18</v>
      </c>
      <c r="C9" s="14" t="str">
        <v>records</v>
      </c>
      <c r="D9" s="14"/>
      <c r="E9" s="14"/>
      <c r="F9" s="14"/>
    </row>
    <row r="10">
      <c r="A10" s="14"/>
      <c r="B10" s="14"/>
      <c r="C10" s="14"/>
      <c r="D10" s="14"/>
      <c r="E10" s="14"/>
      <c r="F10" s="14"/>
    </row>
    <row r="11">
      <c r="A11" s="14"/>
      <c r="B11" s="14"/>
      <c r="C11" s="14"/>
      <c r="D11" s="14"/>
      <c r="E11" s="14"/>
      <c r="F11" s="14"/>
    </row>
    <row r="12">
      <c r="A12" s="14"/>
      <c r="B12" s="14"/>
      <c r="C12" s="14"/>
      <c r="D12" s="14"/>
      <c r="E12" s="14"/>
      <c r="F12" s="14"/>
    </row>
    <row r="13">
      <c r="A13" s="17" t="str">
        <v>Category</v>
      </c>
      <c r="B13" s="17" t="str">
        <v>CAD</v>
      </c>
      <c r="C13" s="14"/>
      <c r="D13" s="14"/>
      <c r="E13" s="14"/>
      <c r="F13" s="14"/>
    </row>
    <row r="14">
      <c r="A14" s="14" t="str">
        <v>2026-07-15</v>
      </c>
      <c r="B14" s="18" t="n">
        <f>SUM('purchases'!I2,'purchases'!I3,'purchases'!I4,'purchases'!I5,'purchases'!I6,'purchases'!I7,'purchases'!I8,'purchases'!I9,'purchases'!I10,'purchases'!I11,'purchases'!I12,'purchases'!I13)</f>
        <v>1323.12</v>
      </c>
      <c r="C14" s="14"/>
      <c r="D14" s="14"/>
      <c r="E14" s="14"/>
      <c r="F14" s="14"/>
    </row>
    <row r="15">
      <c r="A15" s="14" t="str">
        <v>2026-07-22</v>
      </c>
      <c r="B15" s="18" t="n">
        <f>SUM('purchases'!I14,'purchases'!I15,'purchases'!I16,'purchases'!I17,'purchases'!I18,'purchases'!I19,'purchases'!I20,'purchases'!I21,'purchases'!I22,'purchases'!I23,'purchases'!I24,'purchases'!I25)</f>
        <v>1462.39</v>
      </c>
      <c r="C15" s="14"/>
      <c r="D15" s="14"/>
      <c r="E15" s="14"/>
      <c r="F15" s="14"/>
    </row>
    <row r="16">
      <c r="A16" s="14" t="str">
        <v>2026-07-29</v>
      </c>
      <c r="B16" s="18" t="n">
        <f>SUM('purchases'!I26,'purchases'!I27,'purchases'!I28,'purchases'!I29,'purchases'!I30,'purchases'!I31,'purchases'!I32,'purchases'!I33,'purchases'!I34,'purchases'!I35,'purchases'!I36,'purchases'!I37)</f>
        <v>1603.32</v>
      </c>
      <c r="C16" s="14"/>
      <c r="D16" s="14"/>
      <c r="E16" s="14"/>
      <c r="F16" s="14"/>
    </row>
    <row r="17">
      <c r="A17" s="14" t="str">
        <v>2026-08-05</v>
      </c>
      <c r="B17" s="18" t="n">
        <f>SUM('purchases'!I38,'purchases'!I39,'purchases'!I40,'purchases'!I41,'purchases'!I42,'purchases'!I43,'purchases'!I44,'purchases'!I45,'purchases'!I46,'purchases'!I47,'purchases'!I48,'purchases'!I49)</f>
        <v>1334.28</v>
      </c>
      <c r="C17" s="14"/>
      <c r="D17" s="14"/>
      <c r="E17" s="14"/>
      <c r="F17" s="14"/>
    </row>
    <row r="18">
      <c r="A18" s="14" t="str">
        <v>2026-08-12</v>
      </c>
      <c r="B18" s="18" t="n">
        <f>SUM('purchases'!I50,'purchases'!I51,'purchases'!I52,'purchases'!I53,'purchases'!I54,'purchases'!I55,'purchases'!I56,'purchases'!I57,'purchases'!I58,'purchases'!I59,'purchases'!I60,'purchases'!I61)</f>
        <v>1475.68</v>
      </c>
      <c r="C18" s="14"/>
      <c r="D18" s="14"/>
      <c r="E18" s="14"/>
      <c r="F18" s="14"/>
    </row>
    <row r="19">
      <c r="A19" s="14" t="str">
        <v>2026-08-19</v>
      </c>
      <c r="B19" s="18" t="n">
        <f>SUM('purchases'!I62,'purchases'!I63,'purchases'!I64,'purchases'!I65,'purchases'!I66,'purchases'!I67,'purchases'!I68,'purchases'!I69,'purchases'!I70,'purchases'!I71,'purchases'!I72,'purchases'!I73)</f>
        <v>1618.8400000000001</v>
      </c>
      <c r="C19" s="14"/>
      <c r="D19" s="14"/>
      <c r="E19" s="14"/>
      <c r="F19" s="14"/>
    </row>
    <row r="20">
      <c r="A20" s="14" t="str">
        <v>2026-08-26</v>
      </c>
      <c r="B20" s="18" t="n">
        <f>SUM('purchases'!I74,'purchases'!I75,'purchases'!I76,'purchases'!I77,'purchases'!I78,'purchases'!I79,'purchases'!I80,'purchases'!I81,'purchases'!I82,'purchases'!I83,'purchases'!I84,'purchases'!I85)</f>
        <v>1345.62</v>
      </c>
      <c r="C20" s="14"/>
      <c r="D20" s="14"/>
      <c r="E20" s="14"/>
      <c r="F20" s="14"/>
    </row>
    <row r="21">
      <c r="A21" s="14" t="str">
        <v>2026-09-02</v>
      </c>
      <c r="B21" s="18" t="n">
        <f>SUM('purchases'!I86,'purchases'!I87,'purchases'!I88,'purchases'!I89,'purchases'!I90,'purchases'!I91,'purchases'!I92,'purchases'!I93,'purchases'!I94,'purchases'!I95,'purchases'!I96,'purchases'!I97)</f>
        <v>1489.1999999999998</v>
      </c>
      <c r="C21" s="14"/>
      <c r="D21" s="14"/>
      <c r="E21" s="14"/>
      <c r="F21" s="14"/>
    </row>
    <row r="22">
      <c r="A22" s="14"/>
      <c r="B22" s="14"/>
      <c r="C22" s="14"/>
      <c r="D22" s="14"/>
      <c r="E22" s="14"/>
      <c r="F22" s="14"/>
    </row>
    <row r="23">
      <c r="A23" s="14"/>
      <c r="B23" s="14"/>
      <c r="C23" s="14"/>
      <c r="D23" s="14"/>
      <c r="E23" s="14"/>
      <c r="F23" s="14"/>
    </row>
    <row r="24">
      <c r="A24" s="14"/>
      <c r="B24" s="14"/>
      <c r="C24" s="14"/>
      <c r="D24" s="14"/>
      <c r="E24" s="14"/>
      <c r="F24" s="14"/>
    </row>
    <row r="25">
      <c r="A25" s="14"/>
      <c r="B25" s="14"/>
      <c r="C25" s="14"/>
      <c r="D25" s="14"/>
      <c r="E25" s="14"/>
      <c r="F25" s="14"/>
    </row>
    <row r="26">
      <c r="A26" s="14"/>
      <c r="B26" s="14"/>
      <c r="C26" s="14"/>
      <c r="D26" s="14"/>
      <c r="E26" s="14"/>
      <c r="F26" s="14"/>
    </row>
    <row r="27">
      <c r="A27" s="14"/>
      <c r="B27" s="14"/>
      <c r="C27" s="14"/>
      <c r="D27" s="14"/>
      <c r="E27" s="14"/>
      <c r="F27" s="14"/>
    </row>
    <row r="28">
      <c r="A28" s="14"/>
      <c r="B28" s="14"/>
      <c r="C28" s="14"/>
      <c r="D28" s="14"/>
      <c r="E28" s="14"/>
      <c r="F28" s="14"/>
    </row>
    <row r="29">
      <c r="A29" s="14"/>
      <c r="B29" s="14"/>
      <c r="C29" s="14"/>
      <c r="D29" s="14"/>
      <c r="E29" s="14"/>
      <c r="F29" s="14"/>
    </row>
    <row r="30">
      <c r="A30" s="14"/>
      <c r="B30" s="14"/>
      <c r="C30" s="14"/>
      <c r="D30" s="14"/>
      <c r="E30" s="14"/>
      <c r="F30" s="14"/>
    </row>
    <row r="31">
      <c r="A31" s="14"/>
      <c r="B31" s="14"/>
      <c r="C31" s="14"/>
      <c r="D31" s="14"/>
      <c r="E31" s="14"/>
      <c r="F31" s="14"/>
    </row>
    <row r="32">
      <c r="A32" s="14"/>
      <c r="B32" s="14"/>
      <c r="C32" s="14"/>
      <c r="D32" s="14"/>
      <c r="E32" s="14"/>
      <c r="F32" s="14"/>
    </row>
    <row r="33">
      <c r="A33" s="14"/>
      <c r="B33" s="14"/>
      <c r="C33" s="14"/>
      <c r="D33" s="14"/>
      <c r="E33" s="14"/>
      <c r="F33" s="14"/>
    </row>
    <row r="34">
      <c r="A34" s="14"/>
      <c r="B34" s="14"/>
      <c r="C34" s="14"/>
      <c r="D34" s="14"/>
      <c r="E34" s="14"/>
      <c r="F34" s="14"/>
    </row>
    <row r="35">
      <c r="A35" s="14"/>
      <c r="B35" s="14"/>
      <c r="C35" s="14"/>
      <c r="D35" s="14"/>
      <c r="E35" s="14"/>
      <c r="F35" s="14"/>
    </row>
    <row r="36">
      <c r="A36" s="14"/>
      <c r="B36" s="14"/>
      <c r="C36" s="14"/>
      <c r="D36" s="14"/>
      <c r="E36" s="14"/>
      <c r="F36" s="14"/>
    </row>
    <row r="37">
      <c r="A37" s="14"/>
      <c r="B37" s="14"/>
      <c r="C37" s="14"/>
      <c r="D37" s="14"/>
      <c r="E37" s="14"/>
      <c r="F37" s="14"/>
    </row>
    <row r="38">
      <c r="A38" s="14"/>
      <c r="B38" s="14"/>
      <c r="C38" s="14"/>
      <c r="D38" s="14"/>
      <c r="E38" s="14"/>
      <c r="F38" s="14"/>
    </row>
    <row r="39">
      <c r="A39" s="14"/>
      <c r="B39" s="14"/>
      <c r="C39" s="14"/>
      <c r="D39" s="14"/>
      <c r="E39" s="14"/>
      <c r="F39" s="14"/>
    </row>
    <row r="40">
      <c r="A40" s="14"/>
      <c r="B40" s="14"/>
      <c r="C40" s="14"/>
      <c r="D40" s="14"/>
      <c r="E40" s="14"/>
      <c r="F40" s="14"/>
    </row>
    <row r="41">
      <c r="A41" s="14"/>
      <c r="B41" s="14"/>
      <c r="C41" s="14"/>
      <c r="D41" s="14"/>
      <c r="E41" s="14"/>
      <c r="F41" s="14"/>
    </row>
    <row r="42">
      <c r="A42" s="14"/>
      <c r="B42" s="14"/>
      <c r="C42" s="14"/>
      <c r="D42" s="14"/>
      <c r="E42" s="14"/>
      <c r="F42" s="14"/>
    </row>
  </sheetData>
  <mergeCells>
    <mergeCell ref="A1:F2"/>
    <mergeCell ref="A3:F3"/>
  </mergeCells>
  <pageMargins left="0.7" right="0.7" top="0.75" bottom="0.75" header="0.3" footer="0.3"/>
  <drawing xmlns:r="http://schemas.openxmlformats.org/officeDocument/2006/relationships" r:id="Rff93ad6a8dc04b00"/>
</worksheet>
</file>

<file path=xl/worksheets/sheet20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8" hidden="0" customWidth="1"/>
    <col min="2" max="2" width="16" hidden="0" customWidth="1"/>
    <col min="3" max="3" width="17" hidden="0" customWidth="1"/>
    <col min="4" max="4" width="16" hidden="0" customWidth="1"/>
    <col min="5" max="5" width="17" hidden="0" customWidth="1"/>
    <col min="6" max="6" width="16" hidden="0" customWidth="1"/>
    <col min="7" max="7" width="16" hidden="0" customWidth="1"/>
  </cols>
  <sheetData>
    <row r="1" ht="36" customHeight="1">
      <c r="A1" s="4" t="str">
        <v>price_change_id</v>
      </c>
      <c r="B1" s="4" t="str">
        <v>menu_item_id</v>
      </c>
      <c r="C1" s="4" t="str">
        <v>effective_date</v>
      </c>
      <c r="D1" s="4" t="str">
        <v>old_price</v>
      </c>
      <c r="E1" s="4" t="str">
        <v>proposed_price</v>
      </c>
      <c r="F1" s="4" t="str">
        <v>status</v>
      </c>
      <c r="G1" s="4" t="str">
        <v>currency</v>
      </c>
    </row>
    <row r="2">
      <c r="A2" s="5" t="str">
        <v>PRICE-01</v>
      </c>
      <c r="B2" s="5" t="str">
        <v>MENU-01</v>
      </c>
      <c r="C2" s="6" t="n">
        <v>46280</v>
      </c>
      <c r="D2" s="7" t="n">
        <v>24</v>
      </c>
      <c r="E2" s="7" t="n">
        <v>25</v>
      </c>
      <c r="F2" s="5" t="str">
        <v>planned</v>
      </c>
      <c r="G2" s="5" t="str">
        <v>CAD</v>
      </c>
    </row>
    <row r="3">
      <c r="A3" s="5" t="str">
        <v>PRICE-02</v>
      </c>
      <c r="B3" s="5" t="str">
        <v>MENU-02</v>
      </c>
      <c r="C3" s="6" t="n">
        <v>46280</v>
      </c>
      <c r="D3" s="7" t="n">
        <v>11.5</v>
      </c>
      <c r="E3" s="7" t="n">
        <v>12.5</v>
      </c>
      <c r="F3" s="5" t="str">
        <v>planned</v>
      </c>
      <c r="G3" s="5" t="str">
        <v>CAD</v>
      </c>
    </row>
    <row r="4">
      <c r="A4" s="5" t="str">
        <v>PRICE-03</v>
      </c>
      <c r="B4" s="5" t="str">
        <v>MENU-03</v>
      </c>
      <c r="C4" s="6" t="n">
        <v>46280</v>
      </c>
      <c r="D4" s="7" t="n">
        <v>13</v>
      </c>
      <c r="E4" s="7" t="n">
        <v>14</v>
      </c>
      <c r="F4" s="5" t="str">
        <v>planned</v>
      </c>
      <c r="G4" s="5" t="str">
        <v>CAD</v>
      </c>
    </row>
    <row r="5">
      <c r="A5" s="5" t="str">
        <v>PRICE-04</v>
      </c>
      <c r="B5" s="5" t="str">
        <v>MENU-04</v>
      </c>
      <c r="C5" s="6" t="n">
        <v>46280</v>
      </c>
      <c r="D5" s="7" t="n">
        <v>12.5</v>
      </c>
      <c r="E5" s="7" t="n">
        <v>13.5</v>
      </c>
      <c r="F5" s="5" t="str">
        <v>planned</v>
      </c>
      <c r="G5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a39138d7352346dc"/>
  </tableParts>
</worksheet>
</file>

<file path=xl/worksheets/sheet2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10" hidden="0" customWidth="1"/>
  </cols>
  <sheetData>
    <row r="1" ht="55" customHeight="1">
      <c r="A1" s="20" t="str">
        <v>A fictional neighborhood bistro with eight weeks of comparable supplier purchases, recipe planning, stock balances, menu sales and guest feedback.</v>
      </c>
    </row>
    <row r="2" ht="55" customHeight="1">
      <c r="A2" s="20" t="str">
        <v>Only the separate purchase and review files match Novus Restaurant file-upload contracts. Menu, recipe, inventory, sales and location records are planning examples; the current app has no file importer for those tables.</v>
      </c>
    </row>
    <row r="3" ht="55" customHeight="1">
      <c r="A3" s="20" t="str">
        <v>Purchase uploads aggregate the organization and do not preserve location or purchase IDs. Replaying alternate formats must not create new purchase rows.</v>
      </c>
    </row>
    <row r="4" ht="55" customHeight="1">
      <c r="A4" s="20" t="str">
        <v>Recipe quantities are illustrative menu-planning inputs, not food-safety, nutrition or production instructions.</v>
      </c>
    </row>
    <row r="5" ht="55" customHeight="1">
      <c r="A5" s="20" t="str">
        <v>Recipes cover the purchased ingredient subset only; water, salt and minor seasonings are excluded. Used stock includes unlisted menu production during the eight-week purchase period; the sales table is the final fourteen days only.</v>
      </c>
    </row>
    <row r="6" ht="55" customHeight="1">
      <c r="A6" s="20" t="str">
        <v>Supplier comparison requires matching item names, units and currency. Pack, grade and contract equivalence still require operator review.</v>
      </c>
    </row>
    <row r="7" ht="55" customHeight="1">
      <c r="A7" s="20" t="str">
        <v>Modifiers and refunds are separate adjustments to base menu sales. Staffing records show base pay only. Reservations for counter-service formats model advance group/table or collection bookings, not an assertion that every format uses seated dining.</v>
      </c>
    </row>
    <row r="8" ht="55" customHeight="1">
      <c r="A8" s="20" t="str">
        <v>Blue source values are editable. Green calculated cells and summary/chart formulas update from the included rows. Adding rows requires extending formulas and chart source ranges.</v>
      </c>
    </row>
    <row r="9" ht="55" customHeight="1">
      <c r="A9" s="20" t="str">
        <v>All records are fictional. Separate files and import profiles state supported upload operations.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  <col min="10" max="10" width="16" hidden="0" customWidth="1"/>
  </cols>
  <sheetData>
    <row r="1" ht="36" customHeight="1">
      <c r="A1" s="4" t="str">
        <v>purchase_id</v>
      </c>
      <c r="B1" s="4" t="str">
        <v>supplier_id</v>
      </c>
      <c r="C1" s="4" t="str">
        <v>ingredient_id</v>
      </c>
      <c r="D1" s="4" t="str">
        <v>location_id</v>
      </c>
      <c r="E1" s="4" t="str">
        <v>date</v>
      </c>
      <c r="F1" s="4" t="str">
        <v>quantity</v>
      </c>
      <c r="G1" s="4" t="str">
        <v>unit</v>
      </c>
      <c r="H1" s="4" t="str">
        <v>unit_price</v>
      </c>
      <c r="I1" s="4" t="str">
        <v>total_price</v>
      </c>
      <c r="J1" s="4" t="str">
        <v>currency</v>
      </c>
    </row>
    <row r="2">
      <c r="A2" s="5" t="str">
        <v>PUR-0001</v>
      </c>
      <c r="B2" s="5" t="str">
        <v>SUP-01</v>
      </c>
      <c r="C2" s="5" t="str">
        <v>ING-01</v>
      </c>
      <c r="D2" s="5" t="str">
        <v>LOC-01</v>
      </c>
      <c r="E2" s="6" t="n">
        <v>46218</v>
      </c>
      <c r="F2" s="7" t="n">
        <v>12</v>
      </c>
      <c r="G2" s="5" t="str">
        <v>kg</v>
      </c>
      <c r="H2" s="8" t="n">
        <v>10.2</v>
      </c>
      <c r="I2" s="9" t="n">
        <f>ROUND(F2*H2,2)</f>
        <v>122.4</v>
      </c>
      <c r="J2" s="5" t="str">
        <v>CAD</v>
      </c>
    </row>
    <row r="3">
      <c r="A3" s="5" t="str">
        <v>PUR-0002</v>
      </c>
      <c r="B3" s="5" t="str">
        <v>SUP-02</v>
      </c>
      <c r="C3" s="5" t="str">
        <v>ING-01</v>
      </c>
      <c r="D3" s="5" t="str">
        <v>LOC-01</v>
      </c>
      <c r="E3" s="6" t="n">
        <v>46218</v>
      </c>
      <c r="F3" s="7" t="n">
        <v>12</v>
      </c>
      <c r="G3" s="5" t="str">
        <v>kg</v>
      </c>
      <c r="H3" s="8" t="n">
        <v>9.49</v>
      </c>
      <c r="I3" s="9" t="n">
        <f>ROUND(F3*H3,2)</f>
        <v>113.88</v>
      </c>
      <c r="J3" s="5" t="str">
        <v>CAD</v>
      </c>
    </row>
    <row r="4">
      <c r="A4" s="5" t="str">
        <v>PUR-0003</v>
      </c>
      <c r="B4" s="5" t="str">
        <v>SUP-01</v>
      </c>
      <c r="C4" s="5" t="str">
        <v>ING-02</v>
      </c>
      <c r="D4" s="5" t="str">
        <v>LOC-01</v>
      </c>
      <c r="E4" s="6" t="n">
        <v>46218</v>
      </c>
      <c r="F4" s="7" t="n">
        <v>15</v>
      </c>
      <c r="G4" s="5" t="str">
        <v>kg</v>
      </c>
      <c r="H4" s="8" t="n">
        <v>3.2</v>
      </c>
      <c r="I4" s="9" t="n">
        <f>ROUND(F4*H4,2)</f>
        <v>48</v>
      </c>
      <c r="J4" s="5" t="str">
        <v>CAD</v>
      </c>
    </row>
    <row r="5">
      <c r="A5" s="5" t="str">
        <v>PUR-0004</v>
      </c>
      <c r="B5" s="5" t="str">
        <v>SUP-02</v>
      </c>
      <c r="C5" s="5" t="str">
        <v>ING-02</v>
      </c>
      <c r="D5" s="5" t="str">
        <v>LOC-01</v>
      </c>
      <c r="E5" s="6" t="n">
        <v>46218</v>
      </c>
      <c r="F5" s="7" t="n">
        <v>15</v>
      </c>
      <c r="G5" s="5" t="str">
        <v>kg</v>
      </c>
      <c r="H5" s="8" t="n">
        <v>3.04</v>
      </c>
      <c r="I5" s="9" t="n">
        <f>ROUND(F5*H5,2)</f>
        <v>45.6</v>
      </c>
      <c r="J5" s="5" t="str">
        <v>CAD</v>
      </c>
    </row>
    <row r="6">
      <c r="A6" s="5" t="str">
        <v>PUR-0005</v>
      </c>
      <c r="B6" s="5" t="str">
        <v>SUP-01</v>
      </c>
      <c r="C6" s="5" t="str">
        <v>ING-03</v>
      </c>
      <c r="D6" s="5" t="str">
        <v>LOC-01</v>
      </c>
      <c r="E6" s="6" t="n">
        <v>46218</v>
      </c>
      <c r="F6" s="7" t="n">
        <v>18</v>
      </c>
      <c r="G6" s="5" t="str">
        <v>kg</v>
      </c>
      <c r="H6" s="8" t="n">
        <v>1.8</v>
      </c>
      <c r="I6" s="9" t="n">
        <f>ROUND(F6*H6,2)</f>
        <v>32.4</v>
      </c>
      <c r="J6" s="5" t="str">
        <v>CAD</v>
      </c>
    </row>
    <row r="7">
      <c r="A7" s="5" t="str">
        <v>PUR-0006</v>
      </c>
      <c r="B7" s="5" t="str">
        <v>SUP-02</v>
      </c>
      <c r="C7" s="5" t="str">
        <v>ING-03</v>
      </c>
      <c r="D7" s="5" t="str">
        <v>LOC-01</v>
      </c>
      <c r="E7" s="6" t="n">
        <v>46218</v>
      </c>
      <c r="F7" s="7" t="n">
        <v>18</v>
      </c>
      <c r="G7" s="5" t="str">
        <v>kg</v>
      </c>
      <c r="H7" s="8" t="n">
        <v>1.67</v>
      </c>
      <c r="I7" s="9" t="n">
        <f>ROUND(F7*H7,2)</f>
        <v>30.06</v>
      </c>
      <c r="J7" s="5" t="str">
        <v>CAD</v>
      </c>
    </row>
    <row r="8">
      <c r="A8" s="5" t="str">
        <v>PUR-0007</v>
      </c>
      <c r="B8" s="5" t="str">
        <v>SUP-01</v>
      </c>
      <c r="C8" s="5" t="str">
        <v>ING-04</v>
      </c>
      <c r="D8" s="5" t="str">
        <v>LOC-01</v>
      </c>
      <c r="E8" s="6" t="n">
        <v>46218</v>
      </c>
      <c r="F8" s="7" t="n">
        <v>21</v>
      </c>
      <c r="G8" s="5" t="str">
        <v>l</v>
      </c>
      <c r="H8" s="8" t="n">
        <v>5.4</v>
      </c>
      <c r="I8" s="9" t="n">
        <f>ROUND(F8*H8,2)</f>
        <v>113.4</v>
      </c>
      <c r="J8" s="5" t="str">
        <v>CAD</v>
      </c>
    </row>
    <row r="9">
      <c r="A9" s="5" t="str">
        <v>PUR-0008</v>
      </c>
      <c r="B9" s="5" t="str">
        <v>SUP-02</v>
      </c>
      <c r="C9" s="5" t="str">
        <v>ING-04</v>
      </c>
      <c r="D9" s="5" t="str">
        <v>LOC-01</v>
      </c>
      <c r="E9" s="6" t="n">
        <v>46218</v>
      </c>
      <c r="F9" s="7" t="n">
        <v>21</v>
      </c>
      <c r="G9" s="5" t="str">
        <v>l</v>
      </c>
      <c r="H9" s="8" t="n">
        <v>5.13</v>
      </c>
      <c r="I9" s="9" t="n">
        <f>ROUND(F9*H9,2)</f>
        <v>107.73</v>
      </c>
      <c r="J9" s="5" t="str">
        <v>CAD</v>
      </c>
    </row>
    <row r="10">
      <c r="A10" s="5" t="str">
        <v>PUR-0009</v>
      </c>
      <c r="B10" s="5" t="str">
        <v>SUP-01</v>
      </c>
      <c r="C10" s="5" t="str">
        <v>ING-05</v>
      </c>
      <c r="D10" s="5" t="str">
        <v>LOC-01</v>
      </c>
      <c r="E10" s="6" t="n">
        <v>46218</v>
      </c>
      <c r="F10" s="7" t="n">
        <v>24</v>
      </c>
      <c r="G10" s="5" t="str">
        <v>kg</v>
      </c>
      <c r="H10" s="8" t="n">
        <v>6</v>
      </c>
      <c r="I10" s="9" t="n">
        <f>ROUND(F10*H10,2)</f>
        <v>144</v>
      </c>
      <c r="J10" s="5" t="str">
        <v>CAD</v>
      </c>
    </row>
    <row r="11">
      <c r="A11" s="5" t="str">
        <v>PUR-0010</v>
      </c>
      <c r="B11" s="5" t="str">
        <v>SUP-02</v>
      </c>
      <c r="C11" s="5" t="str">
        <v>ING-05</v>
      </c>
      <c r="D11" s="5" t="str">
        <v>LOC-01</v>
      </c>
      <c r="E11" s="6" t="n">
        <v>46218</v>
      </c>
      <c r="F11" s="7" t="n">
        <v>24</v>
      </c>
      <c r="G11" s="5" t="str">
        <v>kg</v>
      </c>
      <c r="H11" s="8" t="n">
        <v>5.58</v>
      </c>
      <c r="I11" s="9" t="n">
        <f>ROUND(F11*H11,2)</f>
        <v>133.92</v>
      </c>
      <c r="J11" s="5" t="str">
        <v>CAD</v>
      </c>
    </row>
    <row r="12">
      <c r="A12" s="5" t="str">
        <v>PUR-0011</v>
      </c>
      <c r="B12" s="5" t="str">
        <v>SUP-01</v>
      </c>
      <c r="C12" s="5" t="str">
        <v>ING-06</v>
      </c>
      <c r="D12" s="5" t="str">
        <v>LOC-01</v>
      </c>
      <c r="E12" s="6" t="n">
        <v>46218</v>
      </c>
      <c r="F12" s="7" t="n">
        <v>27</v>
      </c>
      <c r="G12" s="5" t="str">
        <v>l</v>
      </c>
      <c r="H12" s="8" t="n">
        <v>8.2</v>
      </c>
      <c r="I12" s="9" t="n">
        <f>ROUND(F12*H12,2)</f>
        <v>221.4</v>
      </c>
      <c r="J12" s="5" t="str">
        <v>CAD</v>
      </c>
    </row>
    <row r="13">
      <c r="A13" s="5" t="str">
        <v>PUR-0012</v>
      </c>
      <c r="B13" s="5" t="str">
        <v>SUP-02</v>
      </c>
      <c r="C13" s="5" t="str">
        <v>ING-06</v>
      </c>
      <c r="D13" s="5" t="str">
        <v>LOC-01</v>
      </c>
      <c r="E13" s="6" t="n">
        <v>46218</v>
      </c>
      <c r="F13" s="7" t="n">
        <v>27</v>
      </c>
      <c r="G13" s="5" t="str">
        <v>l</v>
      </c>
      <c r="H13" s="8" t="n">
        <v>7.79</v>
      </c>
      <c r="I13" s="9" t="n">
        <f>ROUND(F13*H13,2)</f>
        <v>210.33</v>
      </c>
      <c r="J13" s="5" t="str">
        <v>CAD</v>
      </c>
    </row>
    <row r="14">
      <c r="A14" s="5" t="str">
        <v>PUR-0013</v>
      </c>
      <c r="B14" s="5" t="str">
        <v>SUP-01</v>
      </c>
      <c r="C14" s="5" t="str">
        <v>ING-01</v>
      </c>
      <c r="D14" s="5" t="str">
        <v>LOC-01</v>
      </c>
      <c r="E14" s="6" t="n">
        <v>46225</v>
      </c>
      <c r="F14" s="7" t="n">
        <v>14</v>
      </c>
      <c r="G14" s="5" t="str">
        <v>kg</v>
      </c>
      <c r="H14" s="8" t="n">
        <v>10.38</v>
      </c>
      <c r="I14" s="9" t="n">
        <f>ROUND(F14*H14,2)</f>
        <v>145.32</v>
      </c>
      <c r="J14" s="5" t="str">
        <v>CAD</v>
      </c>
    </row>
    <row r="15">
      <c r="A15" s="5" t="str">
        <v>PUR-0014</v>
      </c>
      <c r="B15" s="5" t="str">
        <v>SUP-02</v>
      </c>
      <c r="C15" s="5" t="str">
        <v>ING-01</v>
      </c>
      <c r="D15" s="5" t="str">
        <v>LOC-01</v>
      </c>
      <c r="E15" s="6" t="n">
        <v>46225</v>
      </c>
      <c r="F15" s="7" t="n">
        <v>14</v>
      </c>
      <c r="G15" s="5" t="str">
        <v>kg</v>
      </c>
      <c r="H15" s="8" t="n">
        <v>9.66</v>
      </c>
      <c r="I15" s="9" t="n">
        <f>ROUND(F15*H15,2)</f>
        <v>135.24</v>
      </c>
      <c r="J15" s="5" t="str">
        <v>CAD</v>
      </c>
    </row>
    <row r="16">
      <c r="A16" s="5" t="str">
        <v>PUR-0015</v>
      </c>
      <c r="B16" s="5" t="str">
        <v>SUP-01</v>
      </c>
      <c r="C16" s="5" t="str">
        <v>ING-02</v>
      </c>
      <c r="D16" s="5" t="str">
        <v>LOC-01</v>
      </c>
      <c r="E16" s="6" t="n">
        <v>46225</v>
      </c>
      <c r="F16" s="7" t="n">
        <v>17</v>
      </c>
      <c r="G16" s="5" t="str">
        <v>kg</v>
      </c>
      <c r="H16" s="8" t="n">
        <v>3.16</v>
      </c>
      <c r="I16" s="9" t="n">
        <f>ROUND(F16*H16,2)</f>
        <v>53.72</v>
      </c>
      <c r="J16" s="5" t="str">
        <v>CAD</v>
      </c>
    </row>
    <row r="17">
      <c r="A17" s="5" t="str">
        <v>PUR-0016</v>
      </c>
      <c r="B17" s="5" t="str">
        <v>SUP-02</v>
      </c>
      <c r="C17" s="5" t="str">
        <v>ING-02</v>
      </c>
      <c r="D17" s="5" t="str">
        <v>LOC-01</v>
      </c>
      <c r="E17" s="6" t="n">
        <v>46225</v>
      </c>
      <c r="F17" s="7" t="n">
        <v>17</v>
      </c>
      <c r="G17" s="5" t="str">
        <v>kg</v>
      </c>
      <c r="H17" s="8" t="n">
        <v>3</v>
      </c>
      <c r="I17" s="9" t="n">
        <f>ROUND(F17*H17,2)</f>
        <v>51</v>
      </c>
      <c r="J17" s="5" t="str">
        <v>CAD</v>
      </c>
    </row>
    <row r="18">
      <c r="A18" s="5" t="str">
        <v>PUR-0017</v>
      </c>
      <c r="B18" s="5" t="str">
        <v>SUP-01</v>
      </c>
      <c r="C18" s="5" t="str">
        <v>ING-03</v>
      </c>
      <c r="D18" s="5" t="str">
        <v>LOC-01</v>
      </c>
      <c r="E18" s="6" t="n">
        <v>46225</v>
      </c>
      <c r="F18" s="7" t="n">
        <v>20</v>
      </c>
      <c r="G18" s="5" t="str">
        <v>kg</v>
      </c>
      <c r="H18" s="8" t="n">
        <v>1.8</v>
      </c>
      <c r="I18" s="9" t="n">
        <f>ROUND(F18*H18,2)</f>
        <v>36</v>
      </c>
      <c r="J18" s="5" t="str">
        <v>CAD</v>
      </c>
    </row>
    <row r="19">
      <c r="A19" s="5" t="str">
        <v>PUR-0018</v>
      </c>
      <c r="B19" s="5" t="str">
        <v>SUP-02</v>
      </c>
      <c r="C19" s="5" t="str">
        <v>ING-03</v>
      </c>
      <c r="D19" s="5" t="str">
        <v>LOC-01</v>
      </c>
      <c r="E19" s="6" t="n">
        <v>46225</v>
      </c>
      <c r="F19" s="7" t="n">
        <v>20</v>
      </c>
      <c r="G19" s="5" t="str">
        <v>kg</v>
      </c>
      <c r="H19" s="8" t="n">
        <v>1.67</v>
      </c>
      <c r="I19" s="9" t="n">
        <f>ROUND(F19*H19,2)</f>
        <v>33.4</v>
      </c>
      <c r="J19" s="5" t="str">
        <v>CAD</v>
      </c>
    </row>
    <row r="20">
      <c r="A20" s="5" t="str">
        <v>PUR-0019</v>
      </c>
      <c r="B20" s="5" t="str">
        <v>SUP-01</v>
      </c>
      <c r="C20" s="5" t="str">
        <v>ING-04</v>
      </c>
      <c r="D20" s="5" t="str">
        <v>LOC-01</v>
      </c>
      <c r="E20" s="6" t="n">
        <v>46225</v>
      </c>
      <c r="F20" s="7" t="n">
        <v>23</v>
      </c>
      <c r="G20" s="5" t="str">
        <v>l</v>
      </c>
      <c r="H20" s="8" t="n">
        <v>5.5</v>
      </c>
      <c r="I20" s="9" t="n">
        <f>ROUND(F20*H20,2)</f>
        <v>126.5</v>
      </c>
      <c r="J20" s="5" t="str">
        <v>CAD</v>
      </c>
    </row>
    <row r="21">
      <c r="A21" s="5" t="str">
        <v>PUR-0020</v>
      </c>
      <c r="B21" s="5" t="str">
        <v>SUP-02</v>
      </c>
      <c r="C21" s="5" t="str">
        <v>ING-04</v>
      </c>
      <c r="D21" s="5" t="str">
        <v>LOC-01</v>
      </c>
      <c r="E21" s="6" t="n">
        <v>46225</v>
      </c>
      <c r="F21" s="7" t="n">
        <v>23</v>
      </c>
      <c r="G21" s="5" t="str">
        <v>l</v>
      </c>
      <c r="H21" s="8" t="n">
        <v>5.22</v>
      </c>
      <c r="I21" s="9" t="n">
        <f>ROUND(F21*H21,2)</f>
        <v>120.06</v>
      </c>
      <c r="J21" s="5" t="str">
        <v>CAD</v>
      </c>
    </row>
    <row r="22">
      <c r="A22" s="5" t="str">
        <v>PUR-0021</v>
      </c>
      <c r="B22" s="5" t="str">
        <v>SUP-01</v>
      </c>
      <c r="C22" s="5" t="str">
        <v>ING-05</v>
      </c>
      <c r="D22" s="5" t="str">
        <v>LOC-01</v>
      </c>
      <c r="E22" s="6" t="n">
        <v>46225</v>
      </c>
      <c r="F22" s="7" t="n">
        <v>26</v>
      </c>
      <c r="G22" s="5" t="str">
        <v>kg</v>
      </c>
      <c r="H22" s="8" t="n">
        <v>5.93</v>
      </c>
      <c r="I22" s="9" t="n">
        <f>ROUND(F22*H22,2)</f>
        <v>154.18</v>
      </c>
      <c r="J22" s="5" t="str">
        <v>CAD</v>
      </c>
    </row>
    <row r="23">
      <c r="A23" s="5" t="str">
        <v>PUR-0022</v>
      </c>
      <c r="B23" s="5" t="str">
        <v>SUP-02</v>
      </c>
      <c r="C23" s="5" t="str">
        <v>ING-05</v>
      </c>
      <c r="D23" s="5" t="str">
        <v>LOC-01</v>
      </c>
      <c r="E23" s="6" t="n">
        <v>46225</v>
      </c>
      <c r="F23" s="7" t="n">
        <v>26</v>
      </c>
      <c r="G23" s="5" t="str">
        <v>kg</v>
      </c>
      <c r="H23" s="8" t="n">
        <v>5.51</v>
      </c>
      <c r="I23" s="9" t="n">
        <f>ROUND(F23*H23,2)</f>
        <v>143.26</v>
      </c>
      <c r="J23" s="5" t="str">
        <v>CAD</v>
      </c>
    </row>
    <row r="24">
      <c r="A24" s="5" t="str">
        <v>PUR-0023</v>
      </c>
      <c r="B24" s="5" t="str">
        <v>SUP-01</v>
      </c>
      <c r="C24" s="5" t="str">
        <v>ING-06</v>
      </c>
      <c r="D24" s="5" t="str">
        <v>LOC-01</v>
      </c>
      <c r="E24" s="6" t="n">
        <v>46225</v>
      </c>
      <c r="F24" s="7" t="n">
        <v>29</v>
      </c>
      <c r="G24" s="5" t="str">
        <v>l</v>
      </c>
      <c r="H24" s="8" t="n">
        <v>8.2</v>
      </c>
      <c r="I24" s="9" t="n">
        <f>ROUND(F24*H24,2)</f>
        <v>237.8</v>
      </c>
      <c r="J24" s="5" t="str">
        <v>CAD</v>
      </c>
    </row>
    <row r="25">
      <c r="A25" s="5" t="str">
        <v>PUR-0024</v>
      </c>
      <c r="B25" s="5" t="str">
        <v>SUP-02</v>
      </c>
      <c r="C25" s="5" t="str">
        <v>ING-06</v>
      </c>
      <c r="D25" s="5" t="str">
        <v>LOC-01</v>
      </c>
      <c r="E25" s="6" t="n">
        <v>46225</v>
      </c>
      <c r="F25" s="7" t="n">
        <v>29</v>
      </c>
      <c r="G25" s="5" t="str">
        <v>l</v>
      </c>
      <c r="H25" s="8" t="n">
        <v>7.79</v>
      </c>
      <c r="I25" s="9" t="n">
        <f>ROUND(F25*H25,2)</f>
        <v>225.91</v>
      </c>
      <c r="J25" s="5" t="str">
        <v>CAD</v>
      </c>
    </row>
    <row r="26">
      <c r="A26" s="5" t="str">
        <v>PUR-0025</v>
      </c>
      <c r="B26" s="5" t="str">
        <v>SUP-01</v>
      </c>
      <c r="C26" s="5" t="str">
        <v>ING-01</v>
      </c>
      <c r="D26" s="5" t="str">
        <v>LOC-01</v>
      </c>
      <c r="E26" s="6" t="n">
        <v>46232</v>
      </c>
      <c r="F26" s="7" t="n">
        <v>16</v>
      </c>
      <c r="G26" s="5" t="str">
        <v>kg</v>
      </c>
      <c r="H26" s="8" t="n">
        <v>10.57</v>
      </c>
      <c r="I26" s="9" t="n">
        <f>ROUND(F26*H26,2)</f>
        <v>169.12</v>
      </c>
      <c r="J26" s="5" t="str">
        <v>CAD</v>
      </c>
    </row>
    <row r="27">
      <c r="A27" s="5" t="str">
        <v>PUR-0026</v>
      </c>
      <c r="B27" s="5" t="str">
        <v>SUP-02</v>
      </c>
      <c r="C27" s="5" t="str">
        <v>ING-01</v>
      </c>
      <c r="D27" s="5" t="str">
        <v>LOC-01</v>
      </c>
      <c r="E27" s="6" t="n">
        <v>46232</v>
      </c>
      <c r="F27" s="7" t="n">
        <v>16</v>
      </c>
      <c r="G27" s="5" t="str">
        <v>kg</v>
      </c>
      <c r="H27" s="8" t="n">
        <v>9.83</v>
      </c>
      <c r="I27" s="9" t="n">
        <f>ROUND(F27*H27,2)</f>
        <v>157.28</v>
      </c>
      <c r="J27" s="5" t="str">
        <v>CAD</v>
      </c>
    </row>
    <row r="28">
      <c r="A28" s="5" t="str">
        <v>PUR-0027</v>
      </c>
      <c r="B28" s="5" t="str">
        <v>SUP-01</v>
      </c>
      <c r="C28" s="5" t="str">
        <v>ING-02</v>
      </c>
      <c r="D28" s="5" t="str">
        <v>LOC-01</v>
      </c>
      <c r="E28" s="6" t="n">
        <v>46232</v>
      </c>
      <c r="F28" s="7" t="n">
        <v>19</v>
      </c>
      <c r="G28" s="5" t="str">
        <v>kg</v>
      </c>
      <c r="H28" s="8" t="n">
        <v>3.12</v>
      </c>
      <c r="I28" s="9" t="n">
        <f>ROUND(F28*H28,2)</f>
        <v>59.28</v>
      </c>
      <c r="J28" s="5" t="str">
        <v>CAD</v>
      </c>
    </row>
    <row r="29">
      <c r="A29" s="5" t="str">
        <v>PUR-0028</v>
      </c>
      <c r="B29" s="5" t="str">
        <v>SUP-02</v>
      </c>
      <c r="C29" s="5" t="str">
        <v>ING-02</v>
      </c>
      <c r="D29" s="5" t="str">
        <v>LOC-01</v>
      </c>
      <c r="E29" s="6" t="n">
        <v>46232</v>
      </c>
      <c r="F29" s="7" t="n">
        <v>19</v>
      </c>
      <c r="G29" s="5" t="str">
        <v>kg</v>
      </c>
      <c r="H29" s="8" t="n">
        <v>2.97</v>
      </c>
      <c r="I29" s="9" t="n">
        <f>ROUND(F29*H29,2)</f>
        <v>56.43</v>
      </c>
      <c r="J29" s="5" t="str">
        <v>CAD</v>
      </c>
    </row>
    <row r="30">
      <c r="A30" s="5" t="str">
        <v>PUR-0029</v>
      </c>
      <c r="B30" s="5" t="str">
        <v>SUP-01</v>
      </c>
      <c r="C30" s="5" t="str">
        <v>ING-03</v>
      </c>
      <c r="D30" s="5" t="str">
        <v>LOC-01</v>
      </c>
      <c r="E30" s="6" t="n">
        <v>46232</v>
      </c>
      <c r="F30" s="7" t="n">
        <v>22</v>
      </c>
      <c r="G30" s="5" t="str">
        <v>kg</v>
      </c>
      <c r="H30" s="8" t="n">
        <v>1.8</v>
      </c>
      <c r="I30" s="9" t="n">
        <f>ROUND(F30*H30,2)</f>
        <v>39.6</v>
      </c>
      <c r="J30" s="5" t="str">
        <v>CAD</v>
      </c>
    </row>
    <row r="31">
      <c r="A31" s="5" t="str">
        <v>PUR-0030</v>
      </c>
      <c r="B31" s="5" t="str">
        <v>SUP-02</v>
      </c>
      <c r="C31" s="5" t="str">
        <v>ING-03</v>
      </c>
      <c r="D31" s="5" t="str">
        <v>LOC-01</v>
      </c>
      <c r="E31" s="6" t="n">
        <v>46232</v>
      </c>
      <c r="F31" s="7" t="n">
        <v>22</v>
      </c>
      <c r="G31" s="5" t="str">
        <v>kg</v>
      </c>
      <c r="H31" s="8" t="n">
        <v>1.67</v>
      </c>
      <c r="I31" s="9" t="n">
        <f>ROUND(F31*H31,2)</f>
        <v>36.74</v>
      </c>
      <c r="J31" s="5" t="str">
        <v>CAD</v>
      </c>
    </row>
    <row r="32">
      <c r="A32" s="5" t="str">
        <v>PUR-0031</v>
      </c>
      <c r="B32" s="5" t="str">
        <v>SUP-01</v>
      </c>
      <c r="C32" s="5" t="str">
        <v>ING-04</v>
      </c>
      <c r="D32" s="5" t="str">
        <v>LOC-01</v>
      </c>
      <c r="E32" s="6" t="n">
        <v>46232</v>
      </c>
      <c r="F32" s="7" t="n">
        <v>25</v>
      </c>
      <c r="G32" s="5" t="str">
        <v>l</v>
      </c>
      <c r="H32" s="8" t="n">
        <v>5.59</v>
      </c>
      <c r="I32" s="9" t="n">
        <f>ROUND(F32*H32,2)</f>
        <v>139.75</v>
      </c>
      <c r="J32" s="5" t="str">
        <v>CAD</v>
      </c>
    </row>
    <row r="33">
      <c r="A33" s="5" t="str">
        <v>PUR-0032</v>
      </c>
      <c r="B33" s="5" t="str">
        <v>SUP-02</v>
      </c>
      <c r="C33" s="5" t="str">
        <v>ING-04</v>
      </c>
      <c r="D33" s="5" t="str">
        <v>LOC-01</v>
      </c>
      <c r="E33" s="6" t="n">
        <v>46232</v>
      </c>
      <c r="F33" s="7" t="n">
        <v>25</v>
      </c>
      <c r="G33" s="5" t="str">
        <v>l</v>
      </c>
      <c r="H33" s="8" t="n">
        <v>5.31</v>
      </c>
      <c r="I33" s="9" t="n">
        <f>ROUND(F33*H33,2)</f>
        <v>132.75</v>
      </c>
      <c r="J33" s="5" t="str">
        <v>CAD</v>
      </c>
    </row>
    <row r="34">
      <c r="A34" s="5" t="str">
        <v>PUR-0033</v>
      </c>
      <c r="B34" s="5" t="str">
        <v>SUP-01</v>
      </c>
      <c r="C34" s="5" t="str">
        <v>ING-05</v>
      </c>
      <c r="D34" s="5" t="str">
        <v>LOC-01</v>
      </c>
      <c r="E34" s="6" t="n">
        <v>46232</v>
      </c>
      <c r="F34" s="7" t="n">
        <v>28</v>
      </c>
      <c r="G34" s="5" t="str">
        <v>kg</v>
      </c>
      <c r="H34" s="8" t="n">
        <v>5.86</v>
      </c>
      <c r="I34" s="9" t="n">
        <f>ROUND(F34*H34,2)</f>
        <v>164.08</v>
      </c>
      <c r="J34" s="5" t="str">
        <v>CAD</v>
      </c>
    </row>
    <row r="35">
      <c r="A35" s="5" t="str">
        <v>PUR-0034</v>
      </c>
      <c r="B35" s="5" t="str">
        <v>SUP-02</v>
      </c>
      <c r="C35" s="5" t="str">
        <v>ING-05</v>
      </c>
      <c r="D35" s="5" t="str">
        <v>LOC-01</v>
      </c>
      <c r="E35" s="6" t="n">
        <v>46232</v>
      </c>
      <c r="F35" s="7" t="n">
        <v>28</v>
      </c>
      <c r="G35" s="5" t="str">
        <v>kg</v>
      </c>
      <c r="H35" s="8" t="n">
        <v>5.45</v>
      </c>
      <c r="I35" s="9" t="n">
        <f>ROUND(F35*H35,2)</f>
        <v>152.6</v>
      </c>
      <c r="J35" s="5" t="str">
        <v>CAD</v>
      </c>
    </row>
    <row r="36">
      <c r="A36" s="5" t="str">
        <v>PUR-0035</v>
      </c>
      <c r="B36" s="5" t="str">
        <v>SUP-01</v>
      </c>
      <c r="C36" s="5" t="str">
        <v>ING-06</v>
      </c>
      <c r="D36" s="5" t="str">
        <v>LOC-01</v>
      </c>
      <c r="E36" s="6" t="n">
        <v>46232</v>
      </c>
      <c r="F36" s="7" t="n">
        <v>31</v>
      </c>
      <c r="G36" s="5" t="str">
        <v>l</v>
      </c>
      <c r="H36" s="8" t="n">
        <v>8.2</v>
      </c>
      <c r="I36" s="9" t="n">
        <f>ROUND(F36*H36,2)</f>
        <v>254.2</v>
      </c>
      <c r="J36" s="5" t="str">
        <v>CAD</v>
      </c>
    </row>
    <row r="37">
      <c r="A37" s="5" t="str">
        <v>PUR-0036</v>
      </c>
      <c r="B37" s="5" t="str">
        <v>SUP-02</v>
      </c>
      <c r="C37" s="5" t="str">
        <v>ING-06</v>
      </c>
      <c r="D37" s="5" t="str">
        <v>LOC-01</v>
      </c>
      <c r="E37" s="6" t="n">
        <v>46232</v>
      </c>
      <c r="F37" s="7" t="n">
        <v>31</v>
      </c>
      <c r="G37" s="5" t="str">
        <v>l</v>
      </c>
      <c r="H37" s="8" t="n">
        <v>7.79</v>
      </c>
      <c r="I37" s="9" t="n">
        <f>ROUND(F37*H37,2)</f>
        <v>241.49</v>
      </c>
      <c r="J37" s="5" t="str">
        <v>CAD</v>
      </c>
    </row>
    <row r="38">
      <c r="A38" s="5" t="str">
        <v>PUR-0037</v>
      </c>
      <c r="B38" s="5" t="str">
        <v>SUP-01</v>
      </c>
      <c r="C38" s="5" t="str">
        <v>ING-01</v>
      </c>
      <c r="D38" s="5" t="str">
        <v>LOC-01</v>
      </c>
      <c r="E38" s="6" t="n">
        <v>46239</v>
      </c>
      <c r="F38" s="7" t="n">
        <v>12</v>
      </c>
      <c r="G38" s="5" t="str">
        <v>kg</v>
      </c>
      <c r="H38" s="8" t="n">
        <v>10.75</v>
      </c>
      <c r="I38" s="9" t="n">
        <f>ROUND(F38*H38,2)</f>
        <v>129</v>
      </c>
      <c r="J38" s="5" t="str">
        <v>CAD</v>
      </c>
    </row>
    <row r="39">
      <c r="A39" s="5" t="str">
        <v>PUR-0038</v>
      </c>
      <c r="B39" s="5" t="str">
        <v>SUP-02</v>
      </c>
      <c r="C39" s="5" t="str">
        <v>ING-01</v>
      </c>
      <c r="D39" s="5" t="str">
        <v>LOC-01</v>
      </c>
      <c r="E39" s="6" t="n">
        <v>46239</v>
      </c>
      <c r="F39" s="7" t="n">
        <v>12</v>
      </c>
      <c r="G39" s="5" t="str">
        <v>kg</v>
      </c>
      <c r="H39" s="8" t="n">
        <v>10</v>
      </c>
      <c r="I39" s="9" t="n">
        <f>ROUND(F39*H39,2)</f>
        <v>120</v>
      </c>
      <c r="J39" s="5" t="str">
        <v>CAD</v>
      </c>
    </row>
    <row r="40">
      <c r="A40" s="5" t="str">
        <v>PUR-0039</v>
      </c>
      <c r="B40" s="5" t="str">
        <v>SUP-01</v>
      </c>
      <c r="C40" s="5" t="str">
        <v>ING-02</v>
      </c>
      <c r="D40" s="5" t="str">
        <v>LOC-01</v>
      </c>
      <c r="E40" s="6" t="n">
        <v>46239</v>
      </c>
      <c r="F40" s="7" t="n">
        <v>15</v>
      </c>
      <c r="G40" s="5" t="str">
        <v>kg</v>
      </c>
      <c r="H40" s="8" t="n">
        <v>3.08</v>
      </c>
      <c r="I40" s="9" t="n">
        <f>ROUND(F40*H40,2)</f>
        <v>46.2</v>
      </c>
      <c r="J40" s="5" t="str">
        <v>CAD</v>
      </c>
    </row>
    <row r="41">
      <c r="A41" s="5" t="str">
        <v>PUR-0040</v>
      </c>
      <c r="B41" s="5" t="str">
        <v>SUP-02</v>
      </c>
      <c r="C41" s="5" t="str">
        <v>ING-02</v>
      </c>
      <c r="D41" s="5" t="str">
        <v>LOC-01</v>
      </c>
      <c r="E41" s="6" t="n">
        <v>46239</v>
      </c>
      <c r="F41" s="7" t="n">
        <v>15</v>
      </c>
      <c r="G41" s="5" t="str">
        <v>kg</v>
      </c>
      <c r="H41" s="8" t="n">
        <v>2.93</v>
      </c>
      <c r="I41" s="9" t="n">
        <f>ROUND(F41*H41,2)</f>
        <v>43.95</v>
      </c>
      <c r="J41" s="5" t="str">
        <v>CAD</v>
      </c>
    </row>
    <row r="42">
      <c r="A42" s="5" t="str">
        <v>PUR-0041</v>
      </c>
      <c r="B42" s="5" t="str">
        <v>SUP-01</v>
      </c>
      <c r="C42" s="5" t="str">
        <v>ING-03</v>
      </c>
      <c r="D42" s="5" t="str">
        <v>LOC-01</v>
      </c>
      <c r="E42" s="6" t="n">
        <v>46239</v>
      </c>
      <c r="F42" s="7" t="n">
        <v>18</v>
      </c>
      <c r="G42" s="5" t="str">
        <v>kg</v>
      </c>
      <c r="H42" s="8" t="n">
        <v>1.8</v>
      </c>
      <c r="I42" s="9" t="n">
        <f>ROUND(F42*H42,2)</f>
        <v>32.4</v>
      </c>
      <c r="J42" s="5" t="str">
        <v>CAD</v>
      </c>
    </row>
    <row r="43">
      <c r="A43" s="5" t="str">
        <v>PUR-0042</v>
      </c>
      <c r="B43" s="5" t="str">
        <v>SUP-02</v>
      </c>
      <c r="C43" s="5" t="str">
        <v>ING-03</v>
      </c>
      <c r="D43" s="5" t="str">
        <v>LOC-01</v>
      </c>
      <c r="E43" s="6" t="n">
        <v>46239</v>
      </c>
      <c r="F43" s="7" t="n">
        <v>18</v>
      </c>
      <c r="G43" s="5" t="str">
        <v>kg</v>
      </c>
      <c r="H43" s="8" t="n">
        <v>1.67</v>
      </c>
      <c r="I43" s="9" t="n">
        <f>ROUND(F43*H43,2)</f>
        <v>30.06</v>
      </c>
      <c r="J43" s="5" t="str">
        <v>CAD</v>
      </c>
    </row>
    <row r="44">
      <c r="A44" s="5" t="str">
        <v>PUR-0043</v>
      </c>
      <c r="B44" s="5" t="str">
        <v>SUP-01</v>
      </c>
      <c r="C44" s="5" t="str">
        <v>ING-04</v>
      </c>
      <c r="D44" s="5" t="str">
        <v>LOC-01</v>
      </c>
      <c r="E44" s="6" t="n">
        <v>46239</v>
      </c>
      <c r="F44" s="7" t="n">
        <v>21</v>
      </c>
      <c r="G44" s="5" t="str">
        <v>l</v>
      </c>
      <c r="H44" s="8" t="n">
        <v>5.69</v>
      </c>
      <c r="I44" s="9" t="n">
        <f>ROUND(F44*H44,2)</f>
        <v>119.49</v>
      </c>
      <c r="J44" s="5" t="str">
        <v>CAD</v>
      </c>
    </row>
    <row r="45">
      <c r="A45" s="5" t="str">
        <v>PUR-0044</v>
      </c>
      <c r="B45" s="5" t="str">
        <v>SUP-02</v>
      </c>
      <c r="C45" s="5" t="str">
        <v>ING-04</v>
      </c>
      <c r="D45" s="5" t="str">
        <v>LOC-01</v>
      </c>
      <c r="E45" s="6" t="n">
        <v>46239</v>
      </c>
      <c r="F45" s="7" t="n">
        <v>21</v>
      </c>
      <c r="G45" s="5" t="str">
        <v>l</v>
      </c>
      <c r="H45" s="8" t="n">
        <v>5.41</v>
      </c>
      <c r="I45" s="9" t="n">
        <f>ROUND(F45*H45,2)</f>
        <v>113.61</v>
      </c>
      <c r="J45" s="5" t="str">
        <v>CAD</v>
      </c>
    </row>
    <row r="46">
      <c r="A46" s="5" t="str">
        <v>PUR-0045</v>
      </c>
      <c r="B46" s="5" t="str">
        <v>SUP-01</v>
      </c>
      <c r="C46" s="5" t="str">
        <v>ING-05</v>
      </c>
      <c r="D46" s="5" t="str">
        <v>LOC-01</v>
      </c>
      <c r="E46" s="6" t="n">
        <v>46239</v>
      </c>
      <c r="F46" s="7" t="n">
        <v>24</v>
      </c>
      <c r="G46" s="5" t="str">
        <v>kg</v>
      </c>
      <c r="H46" s="8" t="n">
        <v>5.78</v>
      </c>
      <c r="I46" s="9" t="n">
        <f>ROUND(F46*H46,2)</f>
        <v>138.72</v>
      </c>
      <c r="J46" s="5" t="str">
        <v>CAD</v>
      </c>
    </row>
    <row r="47">
      <c r="A47" s="5" t="str">
        <v>PUR-0046</v>
      </c>
      <c r="B47" s="5" t="str">
        <v>SUP-02</v>
      </c>
      <c r="C47" s="5" t="str">
        <v>ING-05</v>
      </c>
      <c r="D47" s="5" t="str">
        <v>LOC-01</v>
      </c>
      <c r="E47" s="6" t="n">
        <v>46239</v>
      </c>
      <c r="F47" s="7" t="n">
        <v>24</v>
      </c>
      <c r="G47" s="5" t="str">
        <v>kg</v>
      </c>
      <c r="H47" s="8" t="n">
        <v>5.38</v>
      </c>
      <c r="I47" s="9" t="n">
        <f>ROUND(F47*H47,2)</f>
        <v>129.12</v>
      </c>
      <c r="J47" s="5" t="str">
        <v>CAD</v>
      </c>
    </row>
    <row r="48">
      <c r="A48" s="5" t="str">
        <v>PUR-0047</v>
      </c>
      <c r="B48" s="5" t="str">
        <v>SUP-01</v>
      </c>
      <c r="C48" s="5" t="str">
        <v>ING-06</v>
      </c>
      <c r="D48" s="5" t="str">
        <v>LOC-01</v>
      </c>
      <c r="E48" s="6" t="n">
        <v>46239</v>
      </c>
      <c r="F48" s="7" t="n">
        <v>27</v>
      </c>
      <c r="G48" s="5" t="str">
        <v>l</v>
      </c>
      <c r="H48" s="8" t="n">
        <v>8.2</v>
      </c>
      <c r="I48" s="9" t="n">
        <f>ROUND(F48*H48,2)</f>
        <v>221.4</v>
      </c>
      <c r="J48" s="5" t="str">
        <v>CAD</v>
      </c>
    </row>
    <row r="49">
      <c r="A49" s="5" t="str">
        <v>PUR-0048</v>
      </c>
      <c r="B49" s="5" t="str">
        <v>SUP-02</v>
      </c>
      <c r="C49" s="5" t="str">
        <v>ING-06</v>
      </c>
      <c r="D49" s="5" t="str">
        <v>LOC-01</v>
      </c>
      <c r="E49" s="6" t="n">
        <v>46239</v>
      </c>
      <c r="F49" s="7" t="n">
        <v>27</v>
      </c>
      <c r="G49" s="5" t="str">
        <v>l</v>
      </c>
      <c r="H49" s="8" t="n">
        <v>7.79</v>
      </c>
      <c r="I49" s="9" t="n">
        <f>ROUND(F49*H49,2)</f>
        <v>210.33</v>
      </c>
      <c r="J49" s="5" t="str">
        <v>CAD</v>
      </c>
    </row>
    <row r="50">
      <c r="A50" s="5" t="str">
        <v>PUR-0049</v>
      </c>
      <c r="B50" s="5" t="str">
        <v>SUP-01</v>
      </c>
      <c r="C50" s="5" t="str">
        <v>ING-01</v>
      </c>
      <c r="D50" s="5" t="str">
        <v>LOC-01</v>
      </c>
      <c r="E50" s="6" t="n">
        <v>46246</v>
      </c>
      <c r="F50" s="7" t="n">
        <v>14</v>
      </c>
      <c r="G50" s="5" t="str">
        <v>kg</v>
      </c>
      <c r="H50" s="8" t="n">
        <v>10.93</v>
      </c>
      <c r="I50" s="9" t="n">
        <f>ROUND(F50*H50,2)</f>
        <v>153.02</v>
      </c>
      <c r="J50" s="5" t="str">
        <v>CAD</v>
      </c>
    </row>
    <row r="51">
      <c r="A51" s="5" t="str">
        <v>PUR-0050</v>
      </c>
      <c r="B51" s="5" t="str">
        <v>SUP-02</v>
      </c>
      <c r="C51" s="5" t="str">
        <v>ING-01</v>
      </c>
      <c r="D51" s="5" t="str">
        <v>LOC-01</v>
      </c>
      <c r="E51" s="6" t="n">
        <v>46246</v>
      </c>
      <c r="F51" s="7" t="n">
        <v>14</v>
      </c>
      <c r="G51" s="5" t="str">
        <v>kg</v>
      </c>
      <c r="H51" s="8" t="n">
        <v>10.17</v>
      </c>
      <c r="I51" s="9" t="n">
        <f>ROUND(F51*H51,2)</f>
        <v>142.38</v>
      </c>
      <c r="J51" s="5" t="str">
        <v>CAD</v>
      </c>
    </row>
    <row r="52">
      <c r="A52" s="5" t="str">
        <v>PUR-0051</v>
      </c>
      <c r="B52" s="5" t="str">
        <v>SUP-01</v>
      </c>
      <c r="C52" s="5" t="str">
        <v>ING-02</v>
      </c>
      <c r="D52" s="5" t="str">
        <v>LOC-01</v>
      </c>
      <c r="E52" s="6" t="n">
        <v>46246</v>
      </c>
      <c r="F52" s="7" t="n">
        <v>17</v>
      </c>
      <c r="G52" s="5" t="str">
        <v>kg</v>
      </c>
      <c r="H52" s="8" t="n">
        <v>3.05</v>
      </c>
      <c r="I52" s="9" t="n">
        <f>ROUND(F52*H52,2)</f>
        <v>51.85</v>
      </c>
      <c r="J52" s="5" t="str">
        <v>CAD</v>
      </c>
    </row>
    <row r="53">
      <c r="A53" s="5" t="str">
        <v>PUR-0052</v>
      </c>
      <c r="B53" s="5" t="str">
        <v>SUP-02</v>
      </c>
      <c r="C53" s="5" t="str">
        <v>ING-02</v>
      </c>
      <c r="D53" s="5" t="str">
        <v>LOC-01</v>
      </c>
      <c r="E53" s="6" t="n">
        <v>46246</v>
      </c>
      <c r="F53" s="7" t="n">
        <v>17</v>
      </c>
      <c r="G53" s="5" t="str">
        <v>kg</v>
      </c>
      <c r="H53" s="8" t="n">
        <v>2.89</v>
      </c>
      <c r="I53" s="9" t="n">
        <f>ROUND(F53*H53,2)</f>
        <v>49.13</v>
      </c>
      <c r="J53" s="5" t="str">
        <v>CAD</v>
      </c>
    </row>
    <row r="54">
      <c r="A54" s="5" t="str">
        <v>PUR-0053</v>
      </c>
      <c r="B54" s="5" t="str">
        <v>SUP-01</v>
      </c>
      <c r="C54" s="5" t="str">
        <v>ING-03</v>
      </c>
      <c r="D54" s="5" t="str">
        <v>LOC-01</v>
      </c>
      <c r="E54" s="6" t="n">
        <v>46246</v>
      </c>
      <c r="F54" s="7" t="n">
        <v>20</v>
      </c>
      <c r="G54" s="5" t="str">
        <v>kg</v>
      </c>
      <c r="H54" s="8" t="n">
        <v>1.8</v>
      </c>
      <c r="I54" s="9" t="n">
        <f>ROUND(F54*H54,2)</f>
        <v>36</v>
      </c>
      <c r="J54" s="5" t="str">
        <v>CAD</v>
      </c>
    </row>
    <row r="55">
      <c r="A55" s="5" t="str">
        <v>PUR-0054</v>
      </c>
      <c r="B55" s="5" t="str">
        <v>SUP-02</v>
      </c>
      <c r="C55" s="5" t="str">
        <v>ING-03</v>
      </c>
      <c r="D55" s="5" t="str">
        <v>LOC-01</v>
      </c>
      <c r="E55" s="6" t="n">
        <v>46246</v>
      </c>
      <c r="F55" s="7" t="n">
        <v>20</v>
      </c>
      <c r="G55" s="5" t="str">
        <v>kg</v>
      </c>
      <c r="H55" s="8" t="n">
        <v>1.67</v>
      </c>
      <c r="I55" s="9" t="n">
        <f>ROUND(F55*H55,2)</f>
        <v>33.4</v>
      </c>
      <c r="J55" s="5" t="str">
        <v>CAD</v>
      </c>
    </row>
    <row r="56">
      <c r="A56" s="5" t="str">
        <v>PUR-0055</v>
      </c>
      <c r="B56" s="5" t="str">
        <v>SUP-01</v>
      </c>
      <c r="C56" s="5" t="str">
        <v>ING-04</v>
      </c>
      <c r="D56" s="5" t="str">
        <v>LOC-01</v>
      </c>
      <c r="E56" s="6" t="n">
        <v>46246</v>
      </c>
      <c r="F56" s="7" t="n">
        <v>23</v>
      </c>
      <c r="G56" s="5" t="str">
        <v>l</v>
      </c>
      <c r="H56" s="8" t="n">
        <v>5.79</v>
      </c>
      <c r="I56" s="9" t="n">
        <f>ROUND(F56*H56,2)</f>
        <v>133.17</v>
      </c>
      <c r="J56" s="5" t="str">
        <v>CAD</v>
      </c>
    </row>
    <row r="57">
      <c r="A57" s="5" t="str">
        <v>PUR-0056</v>
      </c>
      <c r="B57" s="5" t="str">
        <v>SUP-02</v>
      </c>
      <c r="C57" s="5" t="str">
        <v>ING-04</v>
      </c>
      <c r="D57" s="5" t="str">
        <v>LOC-01</v>
      </c>
      <c r="E57" s="6" t="n">
        <v>46246</v>
      </c>
      <c r="F57" s="7" t="n">
        <v>23</v>
      </c>
      <c r="G57" s="5" t="str">
        <v>l</v>
      </c>
      <c r="H57" s="8" t="n">
        <v>5.5</v>
      </c>
      <c r="I57" s="9" t="n">
        <f>ROUND(F57*H57,2)</f>
        <v>126.5</v>
      </c>
      <c r="J57" s="5" t="str">
        <v>CAD</v>
      </c>
    </row>
    <row r="58">
      <c r="A58" s="5" t="str">
        <v>PUR-0057</v>
      </c>
      <c r="B58" s="5" t="str">
        <v>SUP-01</v>
      </c>
      <c r="C58" s="5" t="str">
        <v>ING-05</v>
      </c>
      <c r="D58" s="5" t="str">
        <v>LOC-01</v>
      </c>
      <c r="E58" s="6" t="n">
        <v>46246</v>
      </c>
      <c r="F58" s="7" t="n">
        <v>26</v>
      </c>
      <c r="G58" s="5" t="str">
        <v>kg</v>
      </c>
      <c r="H58" s="8" t="n">
        <v>5.71</v>
      </c>
      <c r="I58" s="9" t="n">
        <f>ROUND(F58*H58,2)</f>
        <v>148.46</v>
      </c>
      <c r="J58" s="5" t="str">
        <v>CAD</v>
      </c>
    </row>
    <row r="59">
      <c r="A59" s="5" t="str">
        <v>PUR-0058</v>
      </c>
      <c r="B59" s="5" t="str">
        <v>SUP-02</v>
      </c>
      <c r="C59" s="5" t="str">
        <v>ING-05</v>
      </c>
      <c r="D59" s="5" t="str">
        <v>LOC-01</v>
      </c>
      <c r="E59" s="6" t="n">
        <v>46246</v>
      </c>
      <c r="F59" s="7" t="n">
        <v>26</v>
      </c>
      <c r="G59" s="5" t="str">
        <v>kg</v>
      </c>
      <c r="H59" s="8" t="n">
        <v>5.31</v>
      </c>
      <c r="I59" s="9" t="n">
        <f>ROUND(F59*H59,2)</f>
        <v>138.06</v>
      </c>
      <c r="J59" s="5" t="str">
        <v>CAD</v>
      </c>
    </row>
    <row r="60">
      <c r="A60" s="5" t="str">
        <v>PUR-0059</v>
      </c>
      <c r="B60" s="5" t="str">
        <v>SUP-01</v>
      </c>
      <c r="C60" s="5" t="str">
        <v>ING-06</v>
      </c>
      <c r="D60" s="5" t="str">
        <v>LOC-01</v>
      </c>
      <c r="E60" s="6" t="n">
        <v>46246</v>
      </c>
      <c r="F60" s="7" t="n">
        <v>29</v>
      </c>
      <c r="G60" s="5" t="str">
        <v>l</v>
      </c>
      <c r="H60" s="8" t="n">
        <v>8.2</v>
      </c>
      <c r="I60" s="9" t="n">
        <f>ROUND(F60*H60,2)</f>
        <v>237.8</v>
      </c>
      <c r="J60" s="5" t="str">
        <v>CAD</v>
      </c>
    </row>
    <row r="61">
      <c r="A61" s="5" t="str">
        <v>PUR-0060</v>
      </c>
      <c r="B61" s="5" t="str">
        <v>SUP-02</v>
      </c>
      <c r="C61" s="5" t="str">
        <v>ING-06</v>
      </c>
      <c r="D61" s="5" t="str">
        <v>LOC-01</v>
      </c>
      <c r="E61" s="6" t="n">
        <v>46246</v>
      </c>
      <c r="F61" s="7" t="n">
        <v>29</v>
      </c>
      <c r="G61" s="5" t="str">
        <v>l</v>
      </c>
      <c r="H61" s="8" t="n">
        <v>7.79</v>
      </c>
      <c r="I61" s="9" t="n">
        <f>ROUND(F61*H61,2)</f>
        <v>225.91</v>
      </c>
      <c r="J61" s="5" t="str">
        <v>CAD</v>
      </c>
    </row>
    <row r="62">
      <c r="A62" s="5" t="str">
        <v>PUR-0061</v>
      </c>
      <c r="B62" s="5" t="str">
        <v>SUP-01</v>
      </c>
      <c r="C62" s="5" t="str">
        <v>ING-01</v>
      </c>
      <c r="D62" s="5" t="str">
        <v>LOC-01</v>
      </c>
      <c r="E62" s="6" t="n">
        <v>46253</v>
      </c>
      <c r="F62" s="7" t="n">
        <v>16</v>
      </c>
      <c r="G62" s="5" t="str">
        <v>kg</v>
      </c>
      <c r="H62" s="8" t="n">
        <v>11.12</v>
      </c>
      <c r="I62" s="9" t="n">
        <f>ROUND(F62*H62,2)</f>
        <v>177.92</v>
      </c>
      <c r="J62" s="5" t="str">
        <v>CAD</v>
      </c>
    </row>
    <row r="63">
      <c r="A63" s="5" t="str">
        <v>PUR-0062</v>
      </c>
      <c r="B63" s="5" t="str">
        <v>SUP-02</v>
      </c>
      <c r="C63" s="5" t="str">
        <v>ING-01</v>
      </c>
      <c r="D63" s="5" t="str">
        <v>LOC-01</v>
      </c>
      <c r="E63" s="6" t="n">
        <v>46253</v>
      </c>
      <c r="F63" s="7" t="n">
        <v>16</v>
      </c>
      <c r="G63" s="5" t="str">
        <v>kg</v>
      </c>
      <c r="H63" s="8" t="n">
        <v>10.34</v>
      </c>
      <c r="I63" s="9" t="n">
        <f>ROUND(F63*H63,2)</f>
        <v>165.44</v>
      </c>
      <c r="J63" s="5" t="str">
        <v>CAD</v>
      </c>
    </row>
    <row r="64">
      <c r="A64" s="5" t="str">
        <v>PUR-0063</v>
      </c>
      <c r="B64" s="5" t="str">
        <v>SUP-01</v>
      </c>
      <c r="C64" s="5" t="str">
        <v>ING-02</v>
      </c>
      <c r="D64" s="5" t="str">
        <v>LOC-01</v>
      </c>
      <c r="E64" s="6" t="n">
        <v>46253</v>
      </c>
      <c r="F64" s="7" t="n">
        <v>19</v>
      </c>
      <c r="G64" s="5" t="str">
        <v>kg</v>
      </c>
      <c r="H64" s="8" t="n">
        <v>3.01</v>
      </c>
      <c r="I64" s="9" t="n">
        <f>ROUND(F64*H64,2)</f>
        <v>57.19</v>
      </c>
      <c r="J64" s="5" t="str">
        <v>CAD</v>
      </c>
    </row>
    <row r="65">
      <c r="A65" s="5" t="str">
        <v>PUR-0064</v>
      </c>
      <c r="B65" s="5" t="str">
        <v>SUP-02</v>
      </c>
      <c r="C65" s="5" t="str">
        <v>ING-02</v>
      </c>
      <c r="D65" s="5" t="str">
        <v>LOC-01</v>
      </c>
      <c r="E65" s="6" t="n">
        <v>46253</v>
      </c>
      <c r="F65" s="7" t="n">
        <v>19</v>
      </c>
      <c r="G65" s="5" t="str">
        <v>kg</v>
      </c>
      <c r="H65" s="8" t="n">
        <v>2.86</v>
      </c>
      <c r="I65" s="9" t="n">
        <f>ROUND(F65*H65,2)</f>
        <v>54.34</v>
      </c>
      <c r="J65" s="5" t="str">
        <v>CAD</v>
      </c>
    </row>
    <row r="66">
      <c r="A66" s="5" t="str">
        <v>PUR-0065</v>
      </c>
      <c r="B66" s="5" t="str">
        <v>SUP-01</v>
      </c>
      <c r="C66" s="5" t="str">
        <v>ING-03</v>
      </c>
      <c r="D66" s="5" t="str">
        <v>LOC-01</v>
      </c>
      <c r="E66" s="6" t="n">
        <v>46253</v>
      </c>
      <c r="F66" s="7" t="n">
        <v>22</v>
      </c>
      <c r="G66" s="5" t="str">
        <v>kg</v>
      </c>
      <c r="H66" s="8" t="n">
        <v>1.8</v>
      </c>
      <c r="I66" s="9" t="n">
        <f>ROUND(F66*H66,2)</f>
        <v>39.6</v>
      </c>
      <c r="J66" s="5" t="str">
        <v>CAD</v>
      </c>
    </row>
    <row r="67">
      <c r="A67" s="5" t="str">
        <v>PUR-0066</v>
      </c>
      <c r="B67" s="5" t="str">
        <v>SUP-02</v>
      </c>
      <c r="C67" s="5" t="str">
        <v>ING-03</v>
      </c>
      <c r="D67" s="5" t="str">
        <v>LOC-01</v>
      </c>
      <c r="E67" s="6" t="n">
        <v>46253</v>
      </c>
      <c r="F67" s="7" t="n">
        <v>22</v>
      </c>
      <c r="G67" s="5" t="str">
        <v>kg</v>
      </c>
      <c r="H67" s="8" t="n">
        <v>1.67</v>
      </c>
      <c r="I67" s="9" t="n">
        <f>ROUND(F67*H67,2)</f>
        <v>36.74</v>
      </c>
      <c r="J67" s="5" t="str">
        <v>CAD</v>
      </c>
    </row>
    <row r="68">
      <c r="A68" s="5" t="str">
        <v>PUR-0067</v>
      </c>
      <c r="B68" s="5" t="str">
        <v>SUP-01</v>
      </c>
      <c r="C68" s="5" t="str">
        <v>ING-04</v>
      </c>
      <c r="D68" s="5" t="str">
        <v>LOC-01</v>
      </c>
      <c r="E68" s="6" t="n">
        <v>46253</v>
      </c>
      <c r="F68" s="7" t="n">
        <v>25</v>
      </c>
      <c r="G68" s="5" t="str">
        <v>l</v>
      </c>
      <c r="H68" s="8" t="n">
        <v>5.89</v>
      </c>
      <c r="I68" s="9" t="n">
        <f>ROUND(F68*H68,2)</f>
        <v>147.25</v>
      </c>
      <c r="J68" s="5" t="str">
        <v>CAD</v>
      </c>
    </row>
    <row r="69">
      <c r="A69" s="5" t="str">
        <v>PUR-0068</v>
      </c>
      <c r="B69" s="5" t="str">
        <v>SUP-02</v>
      </c>
      <c r="C69" s="5" t="str">
        <v>ING-04</v>
      </c>
      <c r="D69" s="5" t="str">
        <v>LOC-01</v>
      </c>
      <c r="E69" s="6" t="n">
        <v>46253</v>
      </c>
      <c r="F69" s="7" t="n">
        <v>25</v>
      </c>
      <c r="G69" s="5" t="str">
        <v>l</v>
      </c>
      <c r="H69" s="8" t="n">
        <v>5.59</v>
      </c>
      <c r="I69" s="9" t="n">
        <f>ROUND(F69*H69,2)</f>
        <v>139.75</v>
      </c>
      <c r="J69" s="5" t="str">
        <v>CAD</v>
      </c>
    </row>
    <row r="70">
      <c r="A70" s="5" t="str">
        <v>PUR-0069</v>
      </c>
      <c r="B70" s="5" t="str">
        <v>SUP-01</v>
      </c>
      <c r="C70" s="5" t="str">
        <v>ING-05</v>
      </c>
      <c r="D70" s="5" t="str">
        <v>LOC-01</v>
      </c>
      <c r="E70" s="6" t="n">
        <v>46253</v>
      </c>
      <c r="F70" s="7" t="n">
        <v>28</v>
      </c>
      <c r="G70" s="5" t="str">
        <v>kg</v>
      </c>
      <c r="H70" s="8" t="n">
        <v>5.64</v>
      </c>
      <c r="I70" s="9" t="n">
        <f>ROUND(F70*H70,2)</f>
        <v>157.92</v>
      </c>
      <c r="J70" s="5" t="str">
        <v>CAD</v>
      </c>
    </row>
    <row r="71">
      <c r="A71" s="5" t="str">
        <v>PUR-0070</v>
      </c>
      <c r="B71" s="5" t="str">
        <v>SUP-02</v>
      </c>
      <c r="C71" s="5" t="str">
        <v>ING-05</v>
      </c>
      <c r="D71" s="5" t="str">
        <v>LOC-01</v>
      </c>
      <c r="E71" s="6" t="n">
        <v>46253</v>
      </c>
      <c r="F71" s="7" t="n">
        <v>28</v>
      </c>
      <c r="G71" s="5" t="str">
        <v>kg</v>
      </c>
      <c r="H71" s="8" t="n">
        <v>5.25</v>
      </c>
      <c r="I71" s="9" t="n">
        <f>ROUND(F71*H71,2)</f>
        <v>147</v>
      </c>
      <c r="J71" s="5" t="str">
        <v>CAD</v>
      </c>
    </row>
    <row r="72">
      <c r="A72" s="5" t="str">
        <v>PUR-0071</v>
      </c>
      <c r="B72" s="5" t="str">
        <v>SUP-01</v>
      </c>
      <c r="C72" s="5" t="str">
        <v>ING-06</v>
      </c>
      <c r="D72" s="5" t="str">
        <v>LOC-01</v>
      </c>
      <c r="E72" s="6" t="n">
        <v>46253</v>
      </c>
      <c r="F72" s="7" t="n">
        <v>31</v>
      </c>
      <c r="G72" s="5" t="str">
        <v>l</v>
      </c>
      <c r="H72" s="8" t="n">
        <v>8.2</v>
      </c>
      <c r="I72" s="9" t="n">
        <f>ROUND(F72*H72,2)</f>
        <v>254.2</v>
      </c>
      <c r="J72" s="5" t="str">
        <v>CAD</v>
      </c>
    </row>
    <row r="73">
      <c r="A73" s="5" t="str">
        <v>PUR-0072</v>
      </c>
      <c r="B73" s="5" t="str">
        <v>SUP-02</v>
      </c>
      <c r="C73" s="5" t="str">
        <v>ING-06</v>
      </c>
      <c r="D73" s="5" t="str">
        <v>LOC-01</v>
      </c>
      <c r="E73" s="6" t="n">
        <v>46253</v>
      </c>
      <c r="F73" s="7" t="n">
        <v>31</v>
      </c>
      <c r="G73" s="5" t="str">
        <v>l</v>
      </c>
      <c r="H73" s="8" t="n">
        <v>7.79</v>
      </c>
      <c r="I73" s="9" t="n">
        <f>ROUND(F73*H73,2)</f>
        <v>241.49</v>
      </c>
      <c r="J73" s="5" t="str">
        <v>CAD</v>
      </c>
    </row>
    <row r="74">
      <c r="A74" s="5" t="str">
        <v>PUR-0073</v>
      </c>
      <c r="B74" s="5" t="str">
        <v>SUP-01</v>
      </c>
      <c r="C74" s="5" t="str">
        <v>ING-01</v>
      </c>
      <c r="D74" s="5" t="str">
        <v>LOC-01</v>
      </c>
      <c r="E74" s="6" t="n">
        <v>46260</v>
      </c>
      <c r="F74" s="7" t="n">
        <v>12</v>
      </c>
      <c r="G74" s="5" t="str">
        <v>kg</v>
      </c>
      <c r="H74" s="8" t="n">
        <v>11.3</v>
      </c>
      <c r="I74" s="9" t="n">
        <f>ROUND(F74*H74,2)</f>
        <v>135.6</v>
      </c>
      <c r="J74" s="5" t="str">
        <v>CAD</v>
      </c>
    </row>
    <row r="75">
      <c r="A75" s="5" t="str">
        <v>PUR-0074</v>
      </c>
      <c r="B75" s="5" t="str">
        <v>SUP-02</v>
      </c>
      <c r="C75" s="5" t="str">
        <v>ING-01</v>
      </c>
      <c r="D75" s="5" t="str">
        <v>LOC-01</v>
      </c>
      <c r="E75" s="6" t="n">
        <v>46260</v>
      </c>
      <c r="F75" s="7" t="n">
        <v>12</v>
      </c>
      <c r="G75" s="5" t="str">
        <v>kg</v>
      </c>
      <c r="H75" s="8" t="n">
        <v>10.51</v>
      </c>
      <c r="I75" s="9" t="n">
        <f>ROUND(F75*H75,2)</f>
        <v>126.12</v>
      </c>
      <c r="J75" s="5" t="str">
        <v>CAD</v>
      </c>
    </row>
    <row r="76">
      <c r="A76" s="5" t="str">
        <v>PUR-0075</v>
      </c>
      <c r="B76" s="5" t="str">
        <v>SUP-01</v>
      </c>
      <c r="C76" s="5" t="str">
        <v>ING-02</v>
      </c>
      <c r="D76" s="5" t="str">
        <v>LOC-01</v>
      </c>
      <c r="E76" s="6" t="n">
        <v>46260</v>
      </c>
      <c r="F76" s="7" t="n">
        <v>15</v>
      </c>
      <c r="G76" s="5" t="str">
        <v>kg</v>
      </c>
      <c r="H76" s="8" t="n">
        <v>2.97</v>
      </c>
      <c r="I76" s="9" t="n">
        <f>ROUND(F76*H76,2)</f>
        <v>44.55</v>
      </c>
      <c r="J76" s="5" t="str">
        <v>CAD</v>
      </c>
    </row>
    <row r="77">
      <c r="A77" s="5" t="str">
        <v>PUR-0076</v>
      </c>
      <c r="B77" s="5" t="str">
        <v>SUP-02</v>
      </c>
      <c r="C77" s="5" t="str">
        <v>ING-02</v>
      </c>
      <c r="D77" s="5" t="str">
        <v>LOC-01</v>
      </c>
      <c r="E77" s="6" t="n">
        <v>46260</v>
      </c>
      <c r="F77" s="7" t="n">
        <v>15</v>
      </c>
      <c r="G77" s="5" t="str">
        <v>kg</v>
      </c>
      <c r="H77" s="8" t="n">
        <v>2.82</v>
      </c>
      <c r="I77" s="9" t="n">
        <f>ROUND(F77*H77,2)</f>
        <v>42.3</v>
      </c>
      <c r="J77" s="5" t="str">
        <v>CAD</v>
      </c>
    </row>
    <row r="78">
      <c r="A78" s="5" t="str">
        <v>PUR-0077</v>
      </c>
      <c r="B78" s="5" t="str">
        <v>SUP-01</v>
      </c>
      <c r="C78" s="5" t="str">
        <v>ING-03</v>
      </c>
      <c r="D78" s="5" t="str">
        <v>LOC-01</v>
      </c>
      <c r="E78" s="6" t="n">
        <v>46260</v>
      </c>
      <c r="F78" s="7" t="n">
        <v>18</v>
      </c>
      <c r="G78" s="5" t="str">
        <v>kg</v>
      </c>
      <c r="H78" s="8" t="n">
        <v>1.8</v>
      </c>
      <c r="I78" s="9" t="n">
        <f>ROUND(F78*H78,2)</f>
        <v>32.4</v>
      </c>
      <c r="J78" s="5" t="str">
        <v>CAD</v>
      </c>
    </row>
    <row r="79">
      <c r="A79" s="5" t="str">
        <v>PUR-0078</v>
      </c>
      <c r="B79" s="5" t="str">
        <v>SUP-02</v>
      </c>
      <c r="C79" s="5" t="str">
        <v>ING-03</v>
      </c>
      <c r="D79" s="5" t="str">
        <v>LOC-01</v>
      </c>
      <c r="E79" s="6" t="n">
        <v>46260</v>
      </c>
      <c r="F79" s="7" t="n">
        <v>18</v>
      </c>
      <c r="G79" s="5" t="str">
        <v>kg</v>
      </c>
      <c r="H79" s="8" t="n">
        <v>1.67</v>
      </c>
      <c r="I79" s="9" t="n">
        <f>ROUND(F79*H79,2)</f>
        <v>30.06</v>
      </c>
      <c r="J79" s="5" t="str">
        <v>CAD</v>
      </c>
    </row>
    <row r="80">
      <c r="A80" s="5" t="str">
        <v>PUR-0079</v>
      </c>
      <c r="B80" s="5" t="str">
        <v>SUP-01</v>
      </c>
      <c r="C80" s="5" t="str">
        <v>ING-04</v>
      </c>
      <c r="D80" s="5" t="str">
        <v>LOC-01</v>
      </c>
      <c r="E80" s="6" t="n">
        <v>46260</v>
      </c>
      <c r="F80" s="7" t="n">
        <v>21</v>
      </c>
      <c r="G80" s="5" t="str">
        <v>l</v>
      </c>
      <c r="H80" s="8" t="n">
        <v>5.98</v>
      </c>
      <c r="I80" s="9" t="n">
        <f>ROUND(F80*H80,2)</f>
        <v>125.58</v>
      </c>
      <c r="J80" s="5" t="str">
        <v>CAD</v>
      </c>
    </row>
    <row r="81">
      <c r="A81" s="5" t="str">
        <v>PUR-0080</v>
      </c>
      <c r="B81" s="5" t="str">
        <v>SUP-02</v>
      </c>
      <c r="C81" s="5" t="str">
        <v>ING-04</v>
      </c>
      <c r="D81" s="5" t="str">
        <v>LOC-01</v>
      </c>
      <c r="E81" s="6" t="n">
        <v>46260</v>
      </c>
      <c r="F81" s="7" t="n">
        <v>21</v>
      </c>
      <c r="G81" s="5" t="str">
        <v>l</v>
      </c>
      <c r="H81" s="8" t="n">
        <v>5.68</v>
      </c>
      <c r="I81" s="9" t="n">
        <f>ROUND(F81*H81,2)</f>
        <v>119.28</v>
      </c>
      <c r="J81" s="5" t="str">
        <v>CAD</v>
      </c>
    </row>
    <row r="82">
      <c r="A82" s="5" t="str">
        <v>PUR-0081</v>
      </c>
      <c r="B82" s="5" t="str">
        <v>SUP-01</v>
      </c>
      <c r="C82" s="5" t="str">
        <v>ING-05</v>
      </c>
      <c r="D82" s="5" t="str">
        <v>LOC-01</v>
      </c>
      <c r="E82" s="6" t="n">
        <v>46260</v>
      </c>
      <c r="F82" s="7" t="n">
        <v>24</v>
      </c>
      <c r="G82" s="5" t="str">
        <v>kg</v>
      </c>
      <c r="H82" s="8" t="n">
        <v>5.57</v>
      </c>
      <c r="I82" s="9" t="n">
        <f>ROUND(F82*H82,2)</f>
        <v>133.68</v>
      </c>
      <c r="J82" s="5" t="str">
        <v>CAD</v>
      </c>
    </row>
    <row r="83">
      <c r="A83" s="5" t="str">
        <v>PUR-0082</v>
      </c>
      <c r="B83" s="5" t="str">
        <v>SUP-02</v>
      </c>
      <c r="C83" s="5" t="str">
        <v>ING-05</v>
      </c>
      <c r="D83" s="5" t="str">
        <v>LOC-01</v>
      </c>
      <c r="E83" s="6" t="n">
        <v>46260</v>
      </c>
      <c r="F83" s="7" t="n">
        <v>24</v>
      </c>
      <c r="G83" s="5" t="str">
        <v>kg</v>
      </c>
      <c r="H83" s="8" t="n">
        <v>5.18</v>
      </c>
      <c r="I83" s="9" t="n">
        <f>ROUND(F83*H83,2)</f>
        <v>124.32</v>
      </c>
      <c r="J83" s="5" t="str">
        <v>CAD</v>
      </c>
    </row>
    <row r="84">
      <c r="A84" s="5" t="str">
        <v>PUR-0083</v>
      </c>
      <c r="B84" s="5" t="str">
        <v>SUP-01</v>
      </c>
      <c r="C84" s="5" t="str">
        <v>ING-06</v>
      </c>
      <c r="D84" s="5" t="str">
        <v>LOC-01</v>
      </c>
      <c r="E84" s="6" t="n">
        <v>46260</v>
      </c>
      <c r="F84" s="7" t="n">
        <v>27</v>
      </c>
      <c r="G84" s="5" t="str">
        <v>l</v>
      </c>
      <c r="H84" s="8" t="n">
        <v>8.2</v>
      </c>
      <c r="I84" s="9" t="n">
        <f>ROUND(F84*H84,2)</f>
        <v>221.4</v>
      </c>
      <c r="J84" s="5" t="str">
        <v>CAD</v>
      </c>
    </row>
    <row r="85">
      <c r="A85" s="5" t="str">
        <v>PUR-0084</v>
      </c>
      <c r="B85" s="5" t="str">
        <v>SUP-02</v>
      </c>
      <c r="C85" s="5" t="str">
        <v>ING-06</v>
      </c>
      <c r="D85" s="5" t="str">
        <v>LOC-01</v>
      </c>
      <c r="E85" s="6" t="n">
        <v>46260</v>
      </c>
      <c r="F85" s="7" t="n">
        <v>27</v>
      </c>
      <c r="G85" s="5" t="str">
        <v>l</v>
      </c>
      <c r="H85" s="8" t="n">
        <v>7.79</v>
      </c>
      <c r="I85" s="9" t="n">
        <f>ROUND(F85*H85,2)</f>
        <v>210.33</v>
      </c>
      <c r="J85" s="5" t="str">
        <v>CAD</v>
      </c>
    </row>
    <row r="86">
      <c r="A86" s="5" t="str">
        <v>PUR-0085</v>
      </c>
      <c r="B86" s="5" t="str">
        <v>SUP-01</v>
      </c>
      <c r="C86" s="5" t="str">
        <v>ING-01</v>
      </c>
      <c r="D86" s="5" t="str">
        <v>LOC-01</v>
      </c>
      <c r="E86" s="6" t="n">
        <v>46267</v>
      </c>
      <c r="F86" s="7" t="n">
        <v>14</v>
      </c>
      <c r="G86" s="5" t="str">
        <v>kg</v>
      </c>
      <c r="H86" s="8" t="n">
        <v>11.49</v>
      </c>
      <c r="I86" s="9" t="n">
        <f>ROUND(F86*H86,2)</f>
        <v>160.86</v>
      </c>
      <c r="J86" s="5" t="str">
        <v>CAD</v>
      </c>
    </row>
    <row r="87">
      <c r="A87" s="5" t="str">
        <v>PUR-0086</v>
      </c>
      <c r="B87" s="5" t="str">
        <v>SUP-02</v>
      </c>
      <c r="C87" s="5" t="str">
        <v>ING-01</v>
      </c>
      <c r="D87" s="5" t="str">
        <v>LOC-01</v>
      </c>
      <c r="E87" s="6" t="n">
        <v>46267</v>
      </c>
      <c r="F87" s="7" t="n">
        <v>14</v>
      </c>
      <c r="G87" s="5" t="str">
        <v>kg</v>
      </c>
      <c r="H87" s="8" t="n">
        <v>10.68</v>
      </c>
      <c r="I87" s="9" t="n">
        <f>ROUND(F87*H87,2)</f>
        <v>149.52</v>
      </c>
      <c r="J87" s="5" t="str">
        <v>CAD</v>
      </c>
    </row>
    <row r="88">
      <c r="A88" s="5" t="str">
        <v>PUR-0087</v>
      </c>
      <c r="B88" s="5" t="str">
        <v>SUP-01</v>
      </c>
      <c r="C88" s="5" t="str">
        <v>ING-02</v>
      </c>
      <c r="D88" s="5" t="str">
        <v>LOC-01</v>
      </c>
      <c r="E88" s="6" t="n">
        <v>46267</v>
      </c>
      <c r="F88" s="7" t="n">
        <v>17</v>
      </c>
      <c r="G88" s="5" t="str">
        <v>kg</v>
      </c>
      <c r="H88" s="8" t="n">
        <v>2.93</v>
      </c>
      <c r="I88" s="9" t="n">
        <f>ROUND(F88*H88,2)</f>
        <v>49.81</v>
      </c>
      <c r="J88" s="5" t="str">
        <v>CAD</v>
      </c>
    </row>
    <row r="89">
      <c r="A89" s="5" t="str">
        <v>PUR-0088</v>
      </c>
      <c r="B89" s="5" t="str">
        <v>SUP-02</v>
      </c>
      <c r="C89" s="5" t="str">
        <v>ING-02</v>
      </c>
      <c r="D89" s="5" t="str">
        <v>LOC-01</v>
      </c>
      <c r="E89" s="6" t="n">
        <v>46267</v>
      </c>
      <c r="F89" s="7" t="n">
        <v>17</v>
      </c>
      <c r="G89" s="5" t="str">
        <v>kg</v>
      </c>
      <c r="H89" s="8" t="n">
        <v>2.78</v>
      </c>
      <c r="I89" s="9" t="n">
        <f>ROUND(F89*H89,2)</f>
        <v>47.26</v>
      </c>
      <c r="J89" s="5" t="str">
        <v>CAD</v>
      </c>
    </row>
    <row r="90">
      <c r="A90" s="5" t="str">
        <v>PUR-0089</v>
      </c>
      <c r="B90" s="5" t="str">
        <v>SUP-01</v>
      </c>
      <c r="C90" s="5" t="str">
        <v>ING-03</v>
      </c>
      <c r="D90" s="5" t="str">
        <v>LOC-01</v>
      </c>
      <c r="E90" s="6" t="n">
        <v>46267</v>
      </c>
      <c r="F90" s="7" t="n">
        <v>20</v>
      </c>
      <c r="G90" s="5" t="str">
        <v>kg</v>
      </c>
      <c r="H90" s="8" t="n">
        <v>1.8</v>
      </c>
      <c r="I90" s="9" t="n">
        <f>ROUND(F90*H90,2)</f>
        <v>36</v>
      </c>
      <c r="J90" s="5" t="str">
        <v>CAD</v>
      </c>
    </row>
    <row r="91">
      <c r="A91" s="5" t="str">
        <v>PUR-0090</v>
      </c>
      <c r="B91" s="5" t="str">
        <v>SUP-02</v>
      </c>
      <c r="C91" s="5" t="str">
        <v>ING-03</v>
      </c>
      <c r="D91" s="5" t="str">
        <v>LOC-01</v>
      </c>
      <c r="E91" s="6" t="n">
        <v>46267</v>
      </c>
      <c r="F91" s="7" t="n">
        <v>20</v>
      </c>
      <c r="G91" s="5" t="str">
        <v>kg</v>
      </c>
      <c r="H91" s="8" t="n">
        <v>1.67</v>
      </c>
      <c r="I91" s="9" t="n">
        <f>ROUND(F91*H91,2)</f>
        <v>33.4</v>
      </c>
      <c r="J91" s="5" t="str">
        <v>CAD</v>
      </c>
    </row>
    <row r="92">
      <c r="A92" s="5" t="str">
        <v>PUR-0091</v>
      </c>
      <c r="B92" s="5" t="str">
        <v>SUP-01</v>
      </c>
      <c r="C92" s="5" t="str">
        <v>ING-04</v>
      </c>
      <c r="D92" s="5" t="str">
        <v>LOC-01</v>
      </c>
      <c r="E92" s="6" t="n">
        <v>46267</v>
      </c>
      <c r="F92" s="7" t="n">
        <v>23</v>
      </c>
      <c r="G92" s="5" t="str">
        <v>l</v>
      </c>
      <c r="H92" s="8" t="n">
        <v>6.08</v>
      </c>
      <c r="I92" s="9" t="n">
        <f>ROUND(F92*H92,2)</f>
        <v>139.84</v>
      </c>
      <c r="J92" s="5" t="str">
        <v>CAD</v>
      </c>
    </row>
    <row r="93">
      <c r="A93" s="5" t="str">
        <v>PUR-0092</v>
      </c>
      <c r="B93" s="5" t="str">
        <v>SUP-02</v>
      </c>
      <c r="C93" s="5" t="str">
        <v>ING-04</v>
      </c>
      <c r="D93" s="5" t="str">
        <v>LOC-01</v>
      </c>
      <c r="E93" s="6" t="n">
        <v>46267</v>
      </c>
      <c r="F93" s="7" t="n">
        <v>23</v>
      </c>
      <c r="G93" s="5" t="str">
        <v>l</v>
      </c>
      <c r="H93" s="8" t="n">
        <v>5.78</v>
      </c>
      <c r="I93" s="9" t="n">
        <f>ROUND(F93*H93,2)</f>
        <v>132.94</v>
      </c>
      <c r="J93" s="5" t="str">
        <v>CAD</v>
      </c>
    </row>
    <row r="94">
      <c r="A94" s="5" t="str">
        <v>PUR-0093</v>
      </c>
      <c r="B94" s="5" t="str">
        <v>SUP-01</v>
      </c>
      <c r="C94" s="5" t="str">
        <v>ING-05</v>
      </c>
      <c r="D94" s="5" t="str">
        <v>LOC-01</v>
      </c>
      <c r="E94" s="6" t="n">
        <v>46267</v>
      </c>
      <c r="F94" s="7" t="n">
        <v>26</v>
      </c>
      <c r="G94" s="5" t="str">
        <v>kg</v>
      </c>
      <c r="H94" s="8" t="n">
        <v>5.5</v>
      </c>
      <c r="I94" s="9" t="n">
        <f>ROUND(F94*H94,2)</f>
        <v>143</v>
      </c>
      <c r="J94" s="5" t="str">
        <v>CAD</v>
      </c>
    </row>
    <row r="95">
      <c r="A95" s="5" t="str">
        <v>PUR-0094</v>
      </c>
      <c r="B95" s="5" t="str">
        <v>SUP-02</v>
      </c>
      <c r="C95" s="5" t="str">
        <v>ING-05</v>
      </c>
      <c r="D95" s="5" t="str">
        <v>LOC-01</v>
      </c>
      <c r="E95" s="6" t="n">
        <v>46267</v>
      </c>
      <c r="F95" s="7" t="n">
        <v>26</v>
      </c>
      <c r="G95" s="5" t="str">
        <v>kg</v>
      </c>
      <c r="H95" s="8" t="n">
        <v>5.11</v>
      </c>
      <c r="I95" s="9" t="n">
        <f>ROUND(F95*H95,2)</f>
        <v>132.86</v>
      </c>
      <c r="J95" s="5" t="str">
        <v>CAD</v>
      </c>
    </row>
    <row r="96">
      <c r="A96" s="5" t="str">
        <v>PUR-0095</v>
      </c>
      <c r="B96" s="5" t="str">
        <v>SUP-01</v>
      </c>
      <c r="C96" s="5" t="str">
        <v>ING-06</v>
      </c>
      <c r="D96" s="5" t="str">
        <v>LOC-01</v>
      </c>
      <c r="E96" s="6" t="n">
        <v>46267</v>
      </c>
      <c r="F96" s="7" t="n">
        <v>29</v>
      </c>
      <c r="G96" s="5" t="str">
        <v>l</v>
      </c>
      <c r="H96" s="8" t="n">
        <v>8.2</v>
      </c>
      <c r="I96" s="9" t="n">
        <f>ROUND(F96*H96,2)</f>
        <v>237.8</v>
      </c>
      <c r="J96" s="5" t="str">
        <v>CAD</v>
      </c>
    </row>
    <row r="97">
      <c r="A97" s="5" t="str">
        <v>PUR-0096</v>
      </c>
      <c r="B97" s="5" t="str">
        <v>SUP-02</v>
      </c>
      <c r="C97" s="5" t="str">
        <v>ING-06</v>
      </c>
      <c r="D97" s="5" t="str">
        <v>LOC-01</v>
      </c>
      <c r="E97" s="6" t="n">
        <v>46267</v>
      </c>
      <c r="F97" s="7" t="n">
        <v>29</v>
      </c>
      <c r="G97" s="5" t="str">
        <v>l</v>
      </c>
      <c r="H97" s="8" t="n">
        <v>7.79</v>
      </c>
      <c r="I97" s="9" t="n">
        <f>ROUND(F97*H97,2)</f>
        <v>225.91</v>
      </c>
      <c r="J97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34504ddd73ef4c9b"/>
  </tableParts>
</worksheet>
</file>

<file path=xl/worksheets/sheet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</cols>
  <sheetData>
    <row r="1" ht="36" customHeight="1">
      <c r="A1" s="4" t="str">
        <v>supplier_id</v>
      </c>
      <c r="B1" s="4" t="str">
        <v>name</v>
      </c>
    </row>
    <row r="2">
      <c r="A2" s="5" t="str">
        <v>SUP-01</v>
      </c>
      <c r="B2" s="5" t="str">
        <v>Alder Wholesale</v>
      </c>
    </row>
    <row r="3">
      <c r="A3" s="5" t="str">
        <v>SUP-02</v>
      </c>
      <c r="B3" s="5" t="str">
        <v>Harbour Food Supply</v>
      </c>
    </row>
  </sheetData>
  <pageMargins left="0.7" right="0.7" top="0.75" bottom="0.75" header="0.3" footer="0.3"/>
  <tableParts count="1">
    <tablePart xmlns:r="http://schemas.openxmlformats.org/officeDocument/2006/relationships" r:id="R5a65b4bdaf8a479e"/>
  </tableParts>
</worksheet>
</file>

<file path=xl/worksheets/sheet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9" hidden="0" customWidth="1"/>
    <col min="6" max="6" width="19" hidden="0" customWidth="1"/>
  </cols>
  <sheetData>
    <row r="1" ht="36" customHeight="1">
      <c r="A1" s="4" t="str">
        <v>ingredient_id</v>
      </c>
      <c r="B1" s="4" t="str">
        <v>name</v>
      </c>
      <c r="C1" s="4" t="str">
        <v>unit</v>
      </c>
      <c r="D1" s="4" t="str">
        <v>currency</v>
      </c>
      <c r="E1" s="4" t="str">
        <v>opening_quantity</v>
      </c>
      <c r="F1" s="4" t="str">
        <v>reorder_quantity</v>
      </c>
    </row>
    <row r="2">
      <c r="A2" s="5" t="str">
        <v>ING-01</v>
      </c>
      <c r="B2" s="5" t="str">
        <v>Chicken Breast</v>
      </c>
      <c r="C2" s="5" t="str">
        <v>kg</v>
      </c>
      <c r="D2" s="5" t="str">
        <v>CAD</v>
      </c>
      <c r="E2" s="7" t="n">
        <v>40</v>
      </c>
      <c r="F2" s="7" t="n">
        <v>18</v>
      </c>
    </row>
    <row r="3">
      <c r="A3" s="5" t="str">
        <v>ING-02</v>
      </c>
      <c r="B3" s="5" t="str">
        <v>Tomatoes</v>
      </c>
      <c r="C3" s="5" t="str">
        <v>kg</v>
      </c>
      <c r="D3" s="5" t="str">
        <v>CAD</v>
      </c>
      <c r="E3" s="7" t="n">
        <v>45</v>
      </c>
      <c r="F3" s="7" t="n">
        <v>20</v>
      </c>
    </row>
    <row r="4">
      <c r="A4" s="5" t="str">
        <v>ING-03</v>
      </c>
      <c r="B4" s="5" t="str">
        <v>Potatoes</v>
      </c>
      <c r="C4" s="5" t="str">
        <v>kg</v>
      </c>
      <c r="D4" s="5" t="str">
        <v>CAD</v>
      </c>
      <c r="E4" s="7" t="n">
        <v>50</v>
      </c>
      <c r="F4" s="7" t="n">
        <v>22</v>
      </c>
    </row>
    <row r="5">
      <c r="A5" s="5" t="str">
        <v>ING-04</v>
      </c>
      <c r="B5" s="5" t="str">
        <v>Cream</v>
      </c>
      <c r="C5" s="5" t="str">
        <v>l</v>
      </c>
      <c r="D5" s="5" t="str">
        <v>CAD</v>
      </c>
      <c r="E5" s="7" t="n">
        <v>55</v>
      </c>
      <c r="F5" s="7" t="n">
        <v>24</v>
      </c>
    </row>
    <row r="6">
      <c r="A6" s="5" t="str">
        <v>ING-05</v>
      </c>
      <c r="B6" s="5" t="str">
        <v>Mixed Greens</v>
      </c>
      <c r="C6" s="5" t="str">
        <v>kg</v>
      </c>
      <c r="D6" s="5" t="str">
        <v>CAD</v>
      </c>
      <c r="E6" s="7" t="n">
        <v>60</v>
      </c>
      <c r="F6" s="7" t="n">
        <v>26</v>
      </c>
    </row>
    <row r="7">
      <c r="A7" s="5" t="str">
        <v>ING-06</v>
      </c>
      <c r="B7" s="5" t="str">
        <v>Olive Oil</v>
      </c>
      <c r="C7" s="5" t="str">
        <v>l</v>
      </c>
      <c r="D7" s="5" t="str">
        <v>CAD</v>
      </c>
      <c r="E7" s="7" t="n">
        <v>65</v>
      </c>
      <c r="F7" s="7" t="n">
        <v>28</v>
      </c>
    </row>
  </sheetData>
  <pageMargins left="0.7" right="0.7" top="0.75" bottom="0.75" header="0.3" footer="0.3"/>
  <tableParts count="1">
    <tablePart xmlns:r="http://schemas.openxmlformats.org/officeDocument/2006/relationships" r:id="Rbc2a9815ba2343d8"/>
  </tableParts>
</worksheet>
</file>

<file path=xl/worksheets/sheet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</cols>
  <sheetData>
    <row r="1" ht="36" customHeight="1">
      <c r="A1" s="4" t="str">
        <v>location_id</v>
      </c>
      <c r="B1" s="4" t="str">
        <v>name</v>
      </c>
    </row>
    <row r="2">
      <c r="A2" s="5" t="str">
        <v>LOC-01</v>
      </c>
      <c r="B2" s="5" t="str">
        <v>Main kitchen</v>
      </c>
    </row>
  </sheetData>
  <pageMargins left="0.7" right="0.7" top="0.75" bottom="0.75" header="0.3" footer="0.3"/>
  <tableParts count="1">
    <tablePart xmlns:r="http://schemas.openxmlformats.org/officeDocument/2006/relationships" r:id="R34d5c5694f894f5f"/>
  </tableParts>
</worksheet>
</file>

<file path=xl/worksheets/sheet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menu_item_id</v>
      </c>
      <c r="B1" s="4" t="str">
        <v>name</v>
      </c>
      <c r="C1" s="4" t="str">
        <v>price</v>
      </c>
      <c r="D1" s="4" t="str">
        <v>currency</v>
      </c>
      <c r="E1" s="4" t="str">
        <v>active</v>
      </c>
    </row>
    <row r="2">
      <c r="A2" s="5" t="str">
        <v>MENU-01</v>
      </c>
      <c r="B2" s="5" t="str">
        <v>Roast chicken plate</v>
      </c>
      <c r="C2" s="7" t="n">
        <v>24</v>
      </c>
      <c r="D2" s="5" t="str">
        <v>CAD</v>
      </c>
      <c r="E2" s="12" t="b">
        <v>1</v>
      </c>
    </row>
    <row r="3">
      <c r="A3" s="5" t="str">
        <v>MENU-02</v>
      </c>
      <c r="B3" s="5" t="str">
        <v>Tomato soup</v>
      </c>
      <c r="C3" s="7" t="n">
        <v>11.5</v>
      </c>
      <c r="D3" s="5" t="str">
        <v>CAD</v>
      </c>
      <c r="E3" s="12" t="b">
        <v>1</v>
      </c>
    </row>
    <row r="4">
      <c r="A4" s="5" t="str">
        <v>MENU-03</v>
      </c>
      <c r="B4" s="5" t="str">
        <v>Garden salad</v>
      </c>
      <c r="C4" s="7" t="n">
        <v>13</v>
      </c>
      <c r="D4" s="5" t="str">
        <v>CAD</v>
      </c>
      <c r="E4" s="12" t="b">
        <v>1</v>
      </c>
    </row>
    <row r="5">
      <c r="A5" s="5" t="str">
        <v>MENU-04</v>
      </c>
      <c r="B5" s="5" t="str">
        <v>Potato gratin</v>
      </c>
      <c r="C5" s="7" t="n">
        <v>12.5</v>
      </c>
      <c r="D5" s="5" t="str">
        <v>CAD</v>
      </c>
      <c r="E5" s="12" t="b">
        <v>1</v>
      </c>
    </row>
  </sheetData>
  <pageMargins left="0.7" right="0.7" top="0.75" bottom="0.75" header="0.3" footer="0.3"/>
  <tableParts count="1">
    <tablePart xmlns:r="http://schemas.openxmlformats.org/officeDocument/2006/relationships" r:id="Re949b3d5d0e64ed7"/>
  </tableParts>
</worksheet>
</file>

<file path=xl/worksheets/sheet8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7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recipe_line_id</v>
      </c>
      <c r="B1" s="4" t="str">
        <v>menu_item_id</v>
      </c>
      <c r="C1" s="4" t="str">
        <v>ingredient_id</v>
      </c>
      <c r="D1" s="4" t="str">
        <v>quantity</v>
      </c>
      <c r="E1" s="4" t="str">
        <v>unit</v>
      </c>
      <c r="F1" s="4" t="str">
        <v>yield_percent</v>
      </c>
    </row>
    <row r="2">
      <c r="A2" s="5" t="str">
        <v>REC-001</v>
      </c>
      <c r="B2" s="5" t="str">
        <v>MENU-01</v>
      </c>
      <c r="C2" s="5" t="str">
        <v>ING-01</v>
      </c>
      <c r="D2" s="8" t="n">
        <v>0.2</v>
      </c>
      <c r="E2" s="5" t="str">
        <v>kg</v>
      </c>
      <c r="F2" s="7" t="n">
        <v>90</v>
      </c>
    </row>
    <row r="3">
      <c r="A3" s="5" t="str">
        <v>REC-002</v>
      </c>
      <c r="B3" s="5" t="str">
        <v>MENU-01</v>
      </c>
      <c r="C3" s="5" t="str">
        <v>ING-03</v>
      </c>
      <c r="D3" s="8" t="n">
        <v>0.22</v>
      </c>
      <c r="E3" s="5" t="str">
        <v>kg</v>
      </c>
      <c r="F3" s="7" t="n">
        <v>100</v>
      </c>
    </row>
    <row r="4">
      <c r="A4" s="5" t="str">
        <v>REC-003</v>
      </c>
      <c r="B4" s="5" t="str">
        <v>MENU-01</v>
      </c>
      <c r="C4" s="5" t="str">
        <v>ING-06</v>
      </c>
      <c r="D4" s="8" t="n">
        <v>0.015</v>
      </c>
      <c r="E4" s="5" t="str">
        <v>l</v>
      </c>
      <c r="F4" s="7" t="n">
        <v>100</v>
      </c>
    </row>
    <row r="5">
      <c r="A5" s="5" t="str">
        <v>REC-004</v>
      </c>
      <c r="B5" s="5" t="str">
        <v>MENU-02</v>
      </c>
      <c r="C5" s="5" t="str">
        <v>ING-02</v>
      </c>
      <c r="D5" s="8" t="n">
        <v>0.25</v>
      </c>
      <c r="E5" s="5" t="str">
        <v>kg</v>
      </c>
      <c r="F5" s="7" t="n">
        <v>90</v>
      </c>
    </row>
    <row r="6">
      <c r="A6" s="5" t="str">
        <v>REC-005</v>
      </c>
      <c r="B6" s="5" t="str">
        <v>MENU-02</v>
      </c>
      <c r="C6" s="5" t="str">
        <v>ING-04</v>
      </c>
      <c r="D6" s="8" t="n">
        <v>0.06</v>
      </c>
      <c r="E6" s="5" t="str">
        <v>l</v>
      </c>
      <c r="F6" s="7" t="n">
        <v>100</v>
      </c>
    </row>
    <row r="7">
      <c r="A7" s="5" t="str">
        <v>REC-006</v>
      </c>
      <c r="B7" s="5" t="str">
        <v>MENU-02</v>
      </c>
      <c r="C7" s="5" t="str">
        <v>ING-06</v>
      </c>
      <c r="D7" s="8" t="n">
        <v>0.01</v>
      </c>
      <c r="E7" s="5" t="str">
        <v>l</v>
      </c>
      <c r="F7" s="7" t="n">
        <v>100</v>
      </c>
    </row>
    <row r="8">
      <c r="A8" s="5" t="str">
        <v>REC-007</v>
      </c>
      <c r="B8" s="5" t="str">
        <v>MENU-03</v>
      </c>
      <c r="C8" s="5" t="str">
        <v>ING-05</v>
      </c>
      <c r="D8" s="8" t="n">
        <v>0.12</v>
      </c>
      <c r="E8" s="5" t="str">
        <v>kg</v>
      </c>
      <c r="F8" s="7" t="n">
        <v>90</v>
      </c>
    </row>
    <row r="9">
      <c r="A9" s="5" t="str">
        <v>REC-008</v>
      </c>
      <c r="B9" s="5" t="str">
        <v>MENU-03</v>
      </c>
      <c r="C9" s="5" t="str">
        <v>ING-02</v>
      </c>
      <c r="D9" s="8" t="n">
        <v>0.08</v>
      </c>
      <c r="E9" s="5" t="str">
        <v>kg</v>
      </c>
      <c r="F9" s="7" t="n">
        <v>100</v>
      </c>
    </row>
    <row r="10">
      <c r="A10" s="5" t="str">
        <v>REC-009</v>
      </c>
      <c r="B10" s="5" t="str">
        <v>MENU-03</v>
      </c>
      <c r="C10" s="5" t="str">
        <v>ING-06</v>
      </c>
      <c r="D10" s="8" t="n">
        <v>0.015</v>
      </c>
      <c r="E10" s="5" t="str">
        <v>l</v>
      </c>
      <c r="F10" s="7" t="n">
        <v>100</v>
      </c>
    </row>
    <row r="11">
      <c r="A11" s="5" t="str">
        <v>REC-010</v>
      </c>
      <c r="B11" s="5" t="str">
        <v>MENU-04</v>
      </c>
      <c r="C11" s="5" t="str">
        <v>ING-03</v>
      </c>
      <c r="D11" s="8" t="n">
        <v>0.22</v>
      </c>
      <c r="E11" s="5" t="str">
        <v>kg</v>
      </c>
      <c r="F11" s="7" t="n">
        <v>90</v>
      </c>
    </row>
    <row r="12">
      <c r="A12" s="5" t="str">
        <v>REC-011</v>
      </c>
      <c r="B12" s="5" t="str">
        <v>MENU-04</v>
      </c>
      <c r="C12" s="5" t="str">
        <v>ING-04</v>
      </c>
      <c r="D12" s="8" t="n">
        <v>0.08</v>
      </c>
      <c r="E12" s="5" t="str">
        <v>l</v>
      </c>
      <c r="F12" s="7" t="n">
        <v>100</v>
      </c>
    </row>
    <row r="13">
      <c r="A13" s="5" t="str">
        <v>REC-012</v>
      </c>
      <c r="B13" s="5" t="str">
        <v>MENU-04</v>
      </c>
      <c r="C13" s="5" t="str">
        <v>ING-06</v>
      </c>
      <c r="D13" s="8" t="n">
        <v>0.01</v>
      </c>
      <c r="E13" s="5" t="str">
        <v>l</v>
      </c>
      <c r="F13" s="7" t="n">
        <v>100</v>
      </c>
    </row>
  </sheetData>
  <pageMargins left="0.7" right="0.7" top="0.75" bottom="0.75" header="0.3" footer="0.3"/>
  <tableParts count="1">
    <tablePart xmlns:r="http://schemas.openxmlformats.org/officeDocument/2006/relationships" r:id="Re9cf60ed0bf642f2"/>
  </tableParts>
</worksheet>
</file>

<file path=xl/worksheets/sheet9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</cols>
  <sheetData>
    <row r="1" ht="36" customHeight="1">
      <c r="A1" s="4" t="str">
        <v>sales_id</v>
      </c>
      <c r="B1" s="4" t="str">
        <v>date</v>
      </c>
      <c r="C1" s="4" t="str">
        <v>location_id</v>
      </c>
      <c r="D1" s="4" t="str">
        <v>menu_item_id</v>
      </c>
      <c r="E1" s="4" t="str">
        <v>quantity</v>
      </c>
      <c r="F1" s="4" t="str">
        <v>unit_price</v>
      </c>
      <c r="G1" s="4" t="str">
        <v>discount</v>
      </c>
      <c r="H1" s="4" t="str">
        <v>net_sales</v>
      </c>
      <c r="I1" s="4" t="str">
        <v>currency</v>
      </c>
    </row>
    <row r="2">
      <c r="A2" s="5" t="str">
        <v>SALE-001</v>
      </c>
      <c r="B2" s="6" t="n">
        <v>46254</v>
      </c>
      <c r="C2" s="5" t="str">
        <v>LOC-01</v>
      </c>
      <c r="D2" s="5" t="str">
        <v>MENU-01</v>
      </c>
      <c r="E2" s="7" t="n">
        <v>9</v>
      </c>
      <c r="F2" s="7" t="n">
        <v>24</v>
      </c>
      <c r="G2" s="7" t="n">
        <v>0</v>
      </c>
      <c r="H2" s="13" t="n">
        <f>ROUND(E2*F2-G2,2)</f>
        <v>216</v>
      </c>
      <c r="I2" s="5" t="str">
        <v>CAD</v>
      </c>
    </row>
    <row r="3">
      <c r="A3" s="5" t="str">
        <v>SALE-002</v>
      </c>
      <c r="B3" s="6" t="n">
        <v>46254</v>
      </c>
      <c r="C3" s="5" t="str">
        <v>LOC-01</v>
      </c>
      <c r="D3" s="5" t="str">
        <v>MENU-02</v>
      </c>
      <c r="E3" s="7" t="n">
        <v>12</v>
      </c>
      <c r="F3" s="7" t="n">
        <v>11.5</v>
      </c>
      <c r="G3" s="7" t="n">
        <v>0</v>
      </c>
      <c r="H3" s="13" t="n">
        <f>ROUND(E3*F3-G3,2)</f>
        <v>138</v>
      </c>
      <c r="I3" s="5" t="str">
        <v>CAD</v>
      </c>
    </row>
    <row r="4">
      <c r="A4" s="5" t="str">
        <v>SALE-003</v>
      </c>
      <c r="B4" s="6" t="n">
        <v>46254</v>
      </c>
      <c r="C4" s="5" t="str">
        <v>LOC-01</v>
      </c>
      <c r="D4" s="5" t="str">
        <v>MENU-03</v>
      </c>
      <c r="E4" s="7" t="n">
        <v>15</v>
      </c>
      <c r="F4" s="7" t="n">
        <v>13</v>
      </c>
      <c r="G4" s="7" t="n">
        <v>0</v>
      </c>
      <c r="H4" s="13" t="n">
        <f>ROUND(E4*F4-G4,2)</f>
        <v>195</v>
      </c>
      <c r="I4" s="5" t="str">
        <v>CAD</v>
      </c>
    </row>
    <row r="5">
      <c r="A5" s="5" t="str">
        <v>SALE-004</v>
      </c>
      <c r="B5" s="6" t="n">
        <v>46254</v>
      </c>
      <c r="C5" s="5" t="str">
        <v>LOC-01</v>
      </c>
      <c r="D5" s="5" t="str">
        <v>MENU-04</v>
      </c>
      <c r="E5" s="7" t="n">
        <v>18</v>
      </c>
      <c r="F5" s="7" t="n">
        <v>12.5</v>
      </c>
      <c r="G5" s="7" t="n">
        <v>0</v>
      </c>
      <c r="H5" s="13" t="n">
        <f>ROUND(E5*F5-G5,2)</f>
        <v>225</v>
      </c>
      <c r="I5" s="5" t="str">
        <v>CAD</v>
      </c>
    </row>
    <row r="6">
      <c r="A6" s="5" t="str">
        <v>SALE-005</v>
      </c>
      <c r="B6" s="6" t="n">
        <v>46255</v>
      </c>
      <c r="C6" s="5" t="str">
        <v>LOC-01</v>
      </c>
      <c r="D6" s="5" t="str">
        <v>MENU-01</v>
      </c>
      <c r="E6" s="7" t="n">
        <v>11</v>
      </c>
      <c r="F6" s="7" t="n">
        <v>24</v>
      </c>
      <c r="G6" s="7" t="n">
        <v>26.4</v>
      </c>
      <c r="H6" s="13" t="n">
        <f>ROUND(E6*F6-G6,2)</f>
        <v>237.6</v>
      </c>
      <c r="I6" s="5" t="str">
        <v>CAD</v>
      </c>
    </row>
    <row r="7">
      <c r="A7" s="5" t="str">
        <v>SALE-006</v>
      </c>
      <c r="B7" s="6" t="n">
        <v>46255</v>
      </c>
      <c r="C7" s="5" t="str">
        <v>LOC-01</v>
      </c>
      <c r="D7" s="5" t="str">
        <v>MENU-02</v>
      </c>
      <c r="E7" s="7" t="n">
        <v>14</v>
      </c>
      <c r="F7" s="7" t="n">
        <v>11.5</v>
      </c>
      <c r="G7" s="7" t="n">
        <v>16.1</v>
      </c>
      <c r="H7" s="13" t="n">
        <f>ROUND(E7*F7-G7,2)</f>
        <v>144.9</v>
      </c>
      <c r="I7" s="5" t="str">
        <v>CAD</v>
      </c>
    </row>
    <row r="8">
      <c r="A8" s="5" t="str">
        <v>SALE-007</v>
      </c>
      <c r="B8" s="6" t="n">
        <v>46255</v>
      </c>
      <c r="C8" s="5" t="str">
        <v>LOC-01</v>
      </c>
      <c r="D8" s="5" t="str">
        <v>MENU-03</v>
      </c>
      <c r="E8" s="7" t="n">
        <v>17</v>
      </c>
      <c r="F8" s="7" t="n">
        <v>13</v>
      </c>
      <c r="G8" s="7" t="n">
        <v>22.1</v>
      </c>
      <c r="H8" s="13" t="n">
        <f>ROUND(E8*F8-G8,2)</f>
        <v>198.9</v>
      </c>
      <c r="I8" s="5" t="str">
        <v>CAD</v>
      </c>
    </row>
    <row r="9">
      <c r="A9" s="5" t="str">
        <v>SALE-008</v>
      </c>
      <c r="B9" s="6" t="n">
        <v>46255</v>
      </c>
      <c r="C9" s="5" t="str">
        <v>LOC-01</v>
      </c>
      <c r="D9" s="5" t="str">
        <v>MENU-04</v>
      </c>
      <c r="E9" s="7" t="n">
        <v>20</v>
      </c>
      <c r="F9" s="7" t="n">
        <v>12.5</v>
      </c>
      <c r="G9" s="7" t="n">
        <v>25</v>
      </c>
      <c r="H9" s="13" t="n">
        <f>ROUND(E9*F9-G9,2)</f>
        <v>225</v>
      </c>
      <c r="I9" s="5" t="str">
        <v>CAD</v>
      </c>
    </row>
    <row r="10">
      <c r="A10" s="5" t="str">
        <v>SALE-009</v>
      </c>
      <c r="B10" s="6" t="n">
        <v>46256</v>
      </c>
      <c r="C10" s="5" t="str">
        <v>LOC-01</v>
      </c>
      <c r="D10" s="5" t="str">
        <v>MENU-01</v>
      </c>
      <c r="E10" s="7" t="n">
        <v>13</v>
      </c>
      <c r="F10" s="7" t="n">
        <v>24</v>
      </c>
      <c r="G10" s="7" t="n">
        <v>0</v>
      </c>
      <c r="H10" s="13" t="n">
        <f>ROUND(E10*F10-G10,2)</f>
        <v>312</v>
      </c>
      <c r="I10" s="5" t="str">
        <v>CAD</v>
      </c>
    </row>
    <row r="11">
      <c r="A11" s="5" t="str">
        <v>SALE-010</v>
      </c>
      <c r="B11" s="6" t="n">
        <v>46256</v>
      </c>
      <c r="C11" s="5" t="str">
        <v>LOC-01</v>
      </c>
      <c r="D11" s="5" t="str">
        <v>MENU-02</v>
      </c>
      <c r="E11" s="7" t="n">
        <v>16</v>
      </c>
      <c r="F11" s="7" t="n">
        <v>11.5</v>
      </c>
      <c r="G11" s="7" t="n">
        <v>0</v>
      </c>
      <c r="H11" s="13" t="n">
        <f>ROUND(E11*F11-G11,2)</f>
        <v>184</v>
      </c>
      <c r="I11" s="5" t="str">
        <v>CAD</v>
      </c>
    </row>
    <row r="12">
      <c r="A12" s="5" t="str">
        <v>SALE-011</v>
      </c>
      <c r="B12" s="6" t="n">
        <v>46256</v>
      </c>
      <c r="C12" s="5" t="str">
        <v>LOC-01</v>
      </c>
      <c r="D12" s="5" t="str">
        <v>MENU-03</v>
      </c>
      <c r="E12" s="7" t="n">
        <v>19</v>
      </c>
      <c r="F12" s="7" t="n">
        <v>13</v>
      </c>
      <c r="G12" s="7" t="n">
        <v>0</v>
      </c>
      <c r="H12" s="13" t="n">
        <f>ROUND(E12*F12-G12,2)</f>
        <v>247</v>
      </c>
      <c r="I12" s="5" t="str">
        <v>CAD</v>
      </c>
    </row>
    <row r="13">
      <c r="A13" s="5" t="str">
        <v>SALE-012</v>
      </c>
      <c r="B13" s="6" t="n">
        <v>46256</v>
      </c>
      <c r="C13" s="5" t="str">
        <v>LOC-01</v>
      </c>
      <c r="D13" s="5" t="str">
        <v>MENU-04</v>
      </c>
      <c r="E13" s="7" t="n">
        <v>22</v>
      </c>
      <c r="F13" s="7" t="n">
        <v>12.5</v>
      </c>
      <c r="G13" s="7" t="n">
        <v>0</v>
      </c>
      <c r="H13" s="13" t="n">
        <f>ROUND(E13*F13-G13,2)</f>
        <v>275</v>
      </c>
      <c r="I13" s="5" t="str">
        <v>CAD</v>
      </c>
    </row>
    <row r="14">
      <c r="A14" s="5" t="str">
        <v>SALE-013</v>
      </c>
      <c r="B14" s="6" t="n">
        <v>46257</v>
      </c>
      <c r="C14" s="5" t="str">
        <v>LOC-01</v>
      </c>
      <c r="D14" s="5" t="str">
        <v>MENU-01</v>
      </c>
      <c r="E14" s="7" t="n">
        <v>15</v>
      </c>
      <c r="F14" s="7" t="n">
        <v>24</v>
      </c>
      <c r="G14" s="7" t="n">
        <v>0</v>
      </c>
      <c r="H14" s="13" t="n">
        <f>ROUND(E14*F14-G14,2)</f>
        <v>360</v>
      </c>
      <c r="I14" s="5" t="str">
        <v>CAD</v>
      </c>
    </row>
    <row r="15">
      <c r="A15" s="5" t="str">
        <v>SALE-014</v>
      </c>
      <c r="B15" s="6" t="n">
        <v>46257</v>
      </c>
      <c r="C15" s="5" t="str">
        <v>LOC-01</v>
      </c>
      <c r="D15" s="5" t="str">
        <v>MENU-02</v>
      </c>
      <c r="E15" s="7" t="n">
        <v>18</v>
      </c>
      <c r="F15" s="7" t="n">
        <v>11.5</v>
      </c>
      <c r="G15" s="7" t="n">
        <v>0</v>
      </c>
      <c r="H15" s="13" t="n">
        <f>ROUND(E15*F15-G15,2)</f>
        <v>207</v>
      </c>
      <c r="I15" s="5" t="str">
        <v>CAD</v>
      </c>
    </row>
    <row r="16">
      <c r="A16" s="5" t="str">
        <v>SALE-015</v>
      </c>
      <c r="B16" s="6" t="n">
        <v>46257</v>
      </c>
      <c r="C16" s="5" t="str">
        <v>LOC-01</v>
      </c>
      <c r="D16" s="5" t="str">
        <v>MENU-03</v>
      </c>
      <c r="E16" s="7" t="n">
        <v>21</v>
      </c>
      <c r="F16" s="7" t="n">
        <v>13</v>
      </c>
      <c r="G16" s="7" t="n">
        <v>0</v>
      </c>
      <c r="H16" s="13" t="n">
        <f>ROUND(E16*F16-G16,2)</f>
        <v>273</v>
      </c>
      <c r="I16" s="5" t="str">
        <v>CAD</v>
      </c>
    </row>
    <row r="17">
      <c r="A17" s="5" t="str">
        <v>SALE-016</v>
      </c>
      <c r="B17" s="6" t="n">
        <v>46257</v>
      </c>
      <c r="C17" s="5" t="str">
        <v>LOC-01</v>
      </c>
      <c r="D17" s="5" t="str">
        <v>MENU-04</v>
      </c>
      <c r="E17" s="7" t="n">
        <v>24</v>
      </c>
      <c r="F17" s="7" t="n">
        <v>12.5</v>
      </c>
      <c r="G17" s="7" t="n">
        <v>0</v>
      </c>
      <c r="H17" s="13" t="n">
        <f>ROUND(E17*F17-G17,2)</f>
        <v>300</v>
      </c>
      <c r="I17" s="5" t="str">
        <v>CAD</v>
      </c>
    </row>
    <row r="18">
      <c r="A18" s="5" t="str">
        <v>SALE-017</v>
      </c>
      <c r="B18" s="6" t="n">
        <v>46258</v>
      </c>
      <c r="C18" s="5" t="str">
        <v>LOC-01</v>
      </c>
      <c r="D18" s="5" t="str">
        <v>MENU-01</v>
      </c>
      <c r="E18" s="7" t="n">
        <v>17</v>
      </c>
      <c r="F18" s="7" t="n">
        <v>24</v>
      </c>
      <c r="G18" s="7" t="n">
        <v>0</v>
      </c>
      <c r="H18" s="13" t="n">
        <f>ROUND(E18*F18-G18,2)</f>
        <v>408</v>
      </c>
      <c r="I18" s="5" t="str">
        <v>CAD</v>
      </c>
    </row>
    <row r="19">
      <c r="A19" s="5" t="str">
        <v>SALE-018</v>
      </c>
      <c r="B19" s="6" t="n">
        <v>46258</v>
      </c>
      <c r="C19" s="5" t="str">
        <v>LOC-01</v>
      </c>
      <c r="D19" s="5" t="str">
        <v>MENU-02</v>
      </c>
      <c r="E19" s="7" t="n">
        <v>20</v>
      </c>
      <c r="F19" s="7" t="n">
        <v>11.5</v>
      </c>
      <c r="G19" s="7" t="n">
        <v>0</v>
      </c>
      <c r="H19" s="13" t="n">
        <f>ROUND(E19*F19-G19,2)</f>
        <v>230</v>
      </c>
      <c r="I19" s="5" t="str">
        <v>CAD</v>
      </c>
    </row>
    <row r="20">
      <c r="A20" s="5" t="str">
        <v>SALE-019</v>
      </c>
      <c r="B20" s="6" t="n">
        <v>46258</v>
      </c>
      <c r="C20" s="5" t="str">
        <v>LOC-01</v>
      </c>
      <c r="D20" s="5" t="str">
        <v>MENU-03</v>
      </c>
      <c r="E20" s="7" t="n">
        <v>23</v>
      </c>
      <c r="F20" s="7" t="n">
        <v>13</v>
      </c>
      <c r="G20" s="7" t="n">
        <v>0</v>
      </c>
      <c r="H20" s="13" t="n">
        <f>ROUND(E20*F20-G20,2)</f>
        <v>299</v>
      </c>
      <c r="I20" s="5" t="str">
        <v>CAD</v>
      </c>
    </row>
    <row r="21">
      <c r="A21" s="5" t="str">
        <v>SALE-020</v>
      </c>
      <c r="B21" s="6" t="n">
        <v>46258</v>
      </c>
      <c r="C21" s="5" t="str">
        <v>LOC-01</v>
      </c>
      <c r="D21" s="5" t="str">
        <v>MENU-04</v>
      </c>
      <c r="E21" s="7" t="n">
        <v>26</v>
      </c>
      <c r="F21" s="7" t="n">
        <v>12.5</v>
      </c>
      <c r="G21" s="7" t="n">
        <v>0</v>
      </c>
      <c r="H21" s="13" t="n">
        <f>ROUND(E21*F21-G21,2)</f>
        <v>325</v>
      </c>
      <c r="I21" s="5" t="str">
        <v>CAD</v>
      </c>
    </row>
    <row r="22">
      <c r="A22" s="5" t="str">
        <v>SALE-021</v>
      </c>
      <c r="B22" s="6" t="n">
        <v>46259</v>
      </c>
      <c r="C22" s="5" t="str">
        <v>LOC-01</v>
      </c>
      <c r="D22" s="5" t="str">
        <v>MENU-01</v>
      </c>
      <c r="E22" s="7" t="n">
        <v>19</v>
      </c>
      <c r="F22" s="7" t="n">
        <v>24</v>
      </c>
      <c r="G22" s="7" t="n">
        <v>0</v>
      </c>
      <c r="H22" s="13" t="n">
        <f>ROUND(E22*F22-G22,2)</f>
        <v>456</v>
      </c>
      <c r="I22" s="5" t="str">
        <v>CAD</v>
      </c>
    </row>
    <row r="23">
      <c r="A23" s="5" t="str">
        <v>SALE-022</v>
      </c>
      <c r="B23" s="6" t="n">
        <v>46259</v>
      </c>
      <c r="C23" s="5" t="str">
        <v>LOC-01</v>
      </c>
      <c r="D23" s="5" t="str">
        <v>MENU-02</v>
      </c>
      <c r="E23" s="7" t="n">
        <v>22</v>
      </c>
      <c r="F23" s="7" t="n">
        <v>11.5</v>
      </c>
      <c r="G23" s="7" t="n">
        <v>0</v>
      </c>
      <c r="H23" s="13" t="n">
        <f>ROUND(E23*F23-G23,2)</f>
        <v>253</v>
      </c>
      <c r="I23" s="5" t="str">
        <v>CAD</v>
      </c>
    </row>
    <row r="24">
      <c r="A24" s="5" t="str">
        <v>SALE-023</v>
      </c>
      <c r="B24" s="6" t="n">
        <v>46259</v>
      </c>
      <c r="C24" s="5" t="str">
        <v>LOC-01</v>
      </c>
      <c r="D24" s="5" t="str">
        <v>MENU-03</v>
      </c>
      <c r="E24" s="7" t="n">
        <v>25</v>
      </c>
      <c r="F24" s="7" t="n">
        <v>13</v>
      </c>
      <c r="G24" s="7" t="n">
        <v>0</v>
      </c>
      <c r="H24" s="13" t="n">
        <f>ROUND(E24*F24-G24,2)</f>
        <v>325</v>
      </c>
      <c r="I24" s="5" t="str">
        <v>CAD</v>
      </c>
    </row>
    <row r="25">
      <c r="A25" s="5" t="str">
        <v>SALE-024</v>
      </c>
      <c r="B25" s="6" t="n">
        <v>46259</v>
      </c>
      <c r="C25" s="5" t="str">
        <v>LOC-01</v>
      </c>
      <c r="D25" s="5" t="str">
        <v>MENU-04</v>
      </c>
      <c r="E25" s="7" t="n">
        <v>28</v>
      </c>
      <c r="F25" s="7" t="n">
        <v>12.5</v>
      </c>
      <c r="G25" s="7" t="n">
        <v>0</v>
      </c>
      <c r="H25" s="13" t="n">
        <f>ROUND(E25*F25-G25,2)</f>
        <v>350</v>
      </c>
      <c r="I25" s="5" t="str">
        <v>CAD</v>
      </c>
    </row>
    <row r="26">
      <c r="A26" s="5" t="str">
        <v>SALE-025</v>
      </c>
      <c r="B26" s="6" t="n">
        <v>46260</v>
      </c>
      <c r="C26" s="5" t="str">
        <v>LOC-01</v>
      </c>
      <c r="D26" s="5" t="str">
        <v>MENU-01</v>
      </c>
      <c r="E26" s="7" t="n">
        <v>21</v>
      </c>
      <c r="F26" s="7" t="n">
        <v>24</v>
      </c>
      <c r="G26" s="7" t="n">
        <v>0</v>
      </c>
      <c r="H26" s="13" t="n">
        <f>ROUND(E26*F26-G26,2)</f>
        <v>504</v>
      </c>
      <c r="I26" s="5" t="str">
        <v>CAD</v>
      </c>
    </row>
    <row r="27">
      <c r="A27" s="5" t="str">
        <v>SALE-026</v>
      </c>
      <c r="B27" s="6" t="n">
        <v>46260</v>
      </c>
      <c r="C27" s="5" t="str">
        <v>LOC-01</v>
      </c>
      <c r="D27" s="5" t="str">
        <v>MENU-02</v>
      </c>
      <c r="E27" s="7" t="n">
        <v>24</v>
      </c>
      <c r="F27" s="7" t="n">
        <v>11.5</v>
      </c>
      <c r="G27" s="7" t="n">
        <v>0</v>
      </c>
      <c r="H27" s="13" t="n">
        <f>ROUND(E27*F27-G27,2)</f>
        <v>276</v>
      </c>
      <c r="I27" s="5" t="str">
        <v>CAD</v>
      </c>
    </row>
    <row r="28">
      <c r="A28" s="5" t="str">
        <v>SALE-027</v>
      </c>
      <c r="B28" s="6" t="n">
        <v>46260</v>
      </c>
      <c r="C28" s="5" t="str">
        <v>LOC-01</v>
      </c>
      <c r="D28" s="5" t="str">
        <v>MENU-03</v>
      </c>
      <c r="E28" s="7" t="n">
        <v>27</v>
      </c>
      <c r="F28" s="7" t="n">
        <v>13</v>
      </c>
      <c r="G28" s="7" t="n">
        <v>0</v>
      </c>
      <c r="H28" s="13" t="n">
        <f>ROUND(E28*F28-G28,2)</f>
        <v>351</v>
      </c>
      <c r="I28" s="5" t="str">
        <v>CAD</v>
      </c>
    </row>
    <row r="29">
      <c r="A29" s="5" t="str">
        <v>SALE-028</v>
      </c>
      <c r="B29" s="6" t="n">
        <v>46260</v>
      </c>
      <c r="C29" s="5" t="str">
        <v>LOC-01</v>
      </c>
      <c r="D29" s="5" t="str">
        <v>MENU-04</v>
      </c>
      <c r="E29" s="7" t="n">
        <v>30</v>
      </c>
      <c r="F29" s="7" t="n">
        <v>12.5</v>
      </c>
      <c r="G29" s="7" t="n">
        <v>0</v>
      </c>
      <c r="H29" s="13" t="n">
        <f>ROUND(E29*F29-G29,2)</f>
        <v>375</v>
      </c>
      <c r="I29" s="5" t="str">
        <v>CAD</v>
      </c>
    </row>
    <row r="30">
      <c r="A30" s="5" t="str">
        <v>SALE-029</v>
      </c>
      <c r="B30" s="6" t="n">
        <v>46261</v>
      </c>
      <c r="C30" s="5" t="str">
        <v>LOC-01</v>
      </c>
      <c r="D30" s="5" t="str">
        <v>MENU-01</v>
      </c>
      <c r="E30" s="7" t="n">
        <v>9</v>
      </c>
      <c r="F30" s="7" t="n">
        <v>24</v>
      </c>
      <c r="G30" s="7" t="n">
        <v>0</v>
      </c>
      <c r="H30" s="13" t="n">
        <f>ROUND(E30*F30-G30,2)</f>
        <v>216</v>
      </c>
      <c r="I30" s="5" t="str">
        <v>CAD</v>
      </c>
    </row>
    <row r="31">
      <c r="A31" s="5" t="str">
        <v>SALE-030</v>
      </c>
      <c r="B31" s="6" t="n">
        <v>46261</v>
      </c>
      <c r="C31" s="5" t="str">
        <v>LOC-01</v>
      </c>
      <c r="D31" s="5" t="str">
        <v>MENU-02</v>
      </c>
      <c r="E31" s="7" t="n">
        <v>12</v>
      </c>
      <c r="F31" s="7" t="n">
        <v>11.5</v>
      </c>
      <c r="G31" s="7" t="n">
        <v>0</v>
      </c>
      <c r="H31" s="13" t="n">
        <f>ROUND(E31*F31-G31,2)</f>
        <v>138</v>
      </c>
      <c r="I31" s="5" t="str">
        <v>CAD</v>
      </c>
    </row>
    <row r="32">
      <c r="A32" s="5" t="str">
        <v>SALE-031</v>
      </c>
      <c r="B32" s="6" t="n">
        <v>46261</v>
      </c>
      <c r="C32" s="5" t="str">
        <v>LOC-01</v>
      </c>
      <c r="D32" s="5" t="str">
        <v>MENU-03</v>
      </c>
      <c r="E32" s="7" t="n">
        <v>15</v>
      </c>
      <c r="F32" s="7" t="n">
        <v>13</v>
      </c>
      <c r="G32" s="7" t="n">
        <v>0</v>
      </c>
      <c r="H32" s="13" t="n">
        <f>ROUND(E32*F32-G32,2)</f>
        <v>195</v>
      </c>
      <c r="I32" s="5" t="str">
        <v>CAD</v>
      </c>
    </row>
    <row r="33">
      <c r="A33" s="5" t="str">
        <v>SALE-032</v>
      </c>
      <c r="B33" s="6" t="n">
        <v>46261</v>
      </c>
      <c r="C33" s="5" t="str">
        <v>LOC-01</v>
      </c>
      <c r="D33" s="5" t="str">
        <v>MENU-04</v>
      </c>
      <c r="E33" s="7" t="n">
        <v>18</v>
      </c>
      <c r="F33" s="7" t="n">
        <v>12.5</v>
      </c>
      <c r="G33" s="7" t="n">
        <v>0</v>
      </c>
      <c r="H33" s="13" t="n">
        <f>ROUND(E33*F33-G33,2)</f>
        <v>225</v>
      </c>
      <c r="I33" s="5" t="str">
        <v>CAD</v>
      </c>
    </row>
    <row r="34">
      <c r="A34" s="5" t="str">
        <v>SALE-033</v>
      </c>
      <c r="B34" s="6" t="n">
        <v>46262</v>
      </c>
      <c r="C34" s="5" t="str">
        <v>LOC-01</v>
      </c>
      <c r="D34" s="5" t="str">
        <v>MENU-01</v>
      </c>
      <c r="E34" s="7" t="n">
        <v>11</v>
      </c>
      <c r="F34" s="7" t="n">
        <v>24</v>
      </c>
      <c r="G34" s="7" t="n">
        <v>26.4</v>
      </c>
      <c r="H34" s="13" t="n">
        <f>ROUND(E34*F34-G34,2)</f>
        <v>237.6</v>
      </c>
      <c r="I34" s="5" t="str">
        <v>CAD</v>
      </c>
    </row>
    <row r="35">
      <c r="A35" s="5" t="str">
        <v>SALE-034</v>
      </c>
      <c r="B35" s="6" t="n">
        <v>46262</v>
      </c>
      <c r="C35" s="5" t="str">
        <v>LOC-01</v>
      </c>
      <c r="D35" s="5" t="str">
        <v>MENU-02</v>
      </c>
      <c r="E35" s="7" t="n">
        <v>14</v>
      </c>
      <c r="F35" s="7" t="n">
        <v>11.5</v>
      </c>
      <c r="G35" s="7" t="n">
        <v>16.1</v>
      </c>
      <c r="H35" s="13" t="n">
        <f>ROUND(E35*F35-G35,2)</f>
        <v>144.9</v>
      </c>
      <c r="I35" s="5" t="str">
        <v>CAD</v>
      </c>
    </row>
    <row r="36">
      <c r="A36" s="5" t="str">
        <v>SALE-035</v>
      </c>
      <c r="B36" s="6" t="n">
        <v>46262</v>
      </c>
      <c r="C36" s="5" t="str">
        <v>LOC-01</v>
      </c>
      <c r="D36" s="5" t="str">
        <v>MENU-03</v>
      </c>
      <c r="E36" s="7" t="n">
        <v>17</v>
      </c>
      <c r="F36" s="7" t="n">
        <v>13</v>
      </c>
      <c r="G36" s="7" t="n">
        <v>22.1</v>
      </c>
      <c r="H36" s="13" t="n">
        <f>ROUND(E36*F36-G36,2)</f>
        <v>198.9</v>
      </c>
      <c r="I36" s="5" t="str">
        <v>CAD</v>
      </c>
    </row>
    <row r="37">
      <c r="A37" s="5" t="str">
        <v>SALE-036</v>
      </c>
      <c r="B37" s="6" t="n">
        <v>46262</v>
      </c>
      <c r="C37" s="5" t="str">
        <v>LOC-01</v>
      </c>
      <c r="D37" s="5" t="str">
        <v>MENU-04</v>
      </c>
      <c r="E37" s="7" t="n">
        <v>20</v>
      </c>
      <c r="F37" s="7" t="n">
        <v>12.5</v>
      </c>
      <c r="G37" s="7" t="n">
        <v>25</v>
      </c>
      <c r="H37" s="13" t="n">
        <f>ROUND(E37*F37-G37,2)</f>
        <v>225</v>
      </c>
      <c r="I37" s="5" t="str">
        <v>CAD</v>
      </c>
    </row>
    <row r="38">
      <c r="A38" s="5" t="str">
        <v>SALE-037</v>
      </c>
      <c r="B38" s="6" t="n">
        <v>46263</v>
      </c>
      <c r="C38" s="5" t="str">
        <v>LOC-01</v>
      </c>
      <c r="D38" s="5" t="str">
        <v>MENU-01</v>
      </c>
      <c r="E38" s="7" t="n">
        <v>13</v>
      </c>
      <c r="F38" s="7" t="n">
        <v>24</v>
      </c>
      <c r="G38" s="7" t="n">
        <v>0</v>
      </c>
      <c r="H38" s="13" t="n">
        <f>ROUND(E38*F38-G38,2)</f>
        <v>312</v>
      </c>
      <c r="I38" s="5" t="str">
        <v>CAD</v>
      </c>
    </row>
    <row r="39">
      <c r="A39" s="5" t="str">
        <v>SALE-038</v>
      </c>
      <c r="B39" s="6" t="n">
        <v>46263</v>
      </c>
      <c r="C39" s="5" t="str">
        <v>LOC-01</v>
      </c>
      <c r="D39" s="5" t="str">
        <v>MENU-02</v>
      </c>
      <c r="E39" s="7" t="n">
        <v>16</v>
      </c>
      <c r="F39" s="7" t="n">
        <v>11.5</v>
      </c>
      <c r="G39" s="7" t="n">
        <v>0</v>
      </c>
      <c r="H39" s="13" t="n">
        <f>ROUND(E39*F39-G39,2)</f>
        <v>184</v>
      </c>
      <c r="I39" s="5" t="str">
        <v>CAD</v>
      </c>
    </row>
    <row r="40">
      <c r="A40" s="5" t="str">
        <v>SALE-039</v>
      </c>
      <c r="B40" s="6" t="n">
        <v>46263</v>
      </c>
      <c r="C40" s="5" t="str">
        <v>LOC-01</v>
      </c>
      <c r="D40" s="5" t="str">
        <v>MENU-03</v>
      </c>
      <c r="E40" s="7" t="n">
        <v>19</v>
      </c>
      <c r="F40" s="7" t="n">
        <v>13</v>
      </c>
      <c r="G40" s="7" t="n">
        <v>0</v>
      </c>
      <c r="H40" s="13" t="n">
        <f>ROUND(E40*F40-G40,2)</f>
        <v>247</v>
      </c>
      <c r="I40" s="5" t="str">
        <v>CAD</v>
      </c>
    </row>
    <row r="41">
      <c r="A41" s="5" t="str">
        <v>SALE-040</v>
      </c>
      <c r="B41" s="6" t="n">
        <v>46263</v>
      </c>
      <c r="C41" s="5" t="str">
        <v>LOC-01</v>
      </c>
      <c r="D41" s="5" t="str">
        <v>MENU-04</v>
      </c>
      <c r="E41" s="7" t="n">
        <v>22</v>
      </c>
      <c r="F41" s="7" t="n">
        <v>12.5</v>
      </c>
      <c r="G41" s="7" t="n">
        <v>0</v>
      </c>
      <c r="H41" s="13" t="n">
        <f>ROUND(E41*F41-G41,2)</f>
        <v>275</v>
      </c>
      <c r="I41" s="5" t="str">
        <v>CAD</v>
      </c>
    </row>
    <row r="42">
      <c r="A42" s="5" t="str">
        <v>SALE-041</v>
      </c>
      <c r="B42" s="6" t="n">
        <v>46264</v>
      </c>
      <c r="C42" s="5" t="str">
        <v>LOC-01</v>
      </c>
      <c r="D42" s="5" t="str">
        <v>MENU-01</v>
      </c>
      <c r="E42" s="7" t="n">
        <v>15</v>
      </c>
      <c r="F42" s="7" t="n">
        <v>24</v>
      </c>
      <c r="G42" s="7" t="n">
        <v>0</v>
      </c>
      <c r="H42" s="13" t="n">
        <f>ROUND(E42*F42-G42,2)</f>
        <v>360</v>
      </c>
      <c r="I42" s="5" t="str">
        <v>CAD</v>
      </c>
    </row>
    <row r="43">
      <c r="A43" s="5" t="str">
        <v>SALE-042</v>
      </c>
      <c r="B43" s="6" t="n">
        <v>46264</v>
      </c>
      <c r="C43" s="5" t="str">
        <v>LOC-01</v>
      </c>
      <c r="D43" s="5" t="str">
        <v>MENU-02</v>
      </c>
      <c r="E43" s="7" t="n">
        <v>18</v>
      </c>
      <c r="F43" s="7" t="n">
        <v>11.5</v>
      </c>
      <c r="G43" s="7" t="n">
        <v>0</v>
      </c>
      <c r="H43" s="13" t="n">
        <f>ROUND(E43*F43-G43,2)</f>
        <v>207</v>
      </c>
      <c r="I43" s="5" t="str">
        <v>CAD</v>
      </c>
    </row>
    <row r="44">
      <c r="A44" s="5" t="str">
        <v>SALE-043</v>
      </c>
      <c r="B44" s="6" t="n">
        <v>46264</v>
      </c>
      <c r="C44" s="5" t="str">
        <v>LOC-01</v>
      </c>
      <c r="D44" s="5" t="str">
        <v>MENU-03</v>
      </c>
      <c r="E44" s="7" t="n">
        <v>21</v>
      </c>
      <c r="F44" s="7" t="n">
        <v>13</v>
      </c>
      <c r="G44" s="7" t="n">
        <v>0</v>
      </c>
      <c r="H44" s="13" t="n">
        <f>ROUND(E44*F44-G44,2)</f>
        <v>273</v>
      </c>
      <c r="I44" s="5" t="str">
        <v>CAD</v>
      </c>
    </row>
    <row r="45">
      <c r="A45" s="5" t="str">
        <v>SALE-044</v>
      </c>
      <c r="B45" s="6" t="n">
        <v>46264</v>
      </c>
      <c r="C45" s="5" t="str">
        <v>LOC-01</v>
      </c>
      <c r="D45" s="5" t="str">
        <v>MENU-04</v>
      </c>
      <c r="E45" s="7" t="n">
        <v>24</v>
      </c>
      <c r="F45" s="7" t="n">
        <v>12.5</v>
      </c>
      <c r="G45" s="7" t="n">
        <v>0</v>
      </c>
      <c r="H45" s="13" t="n">
        <f>ROUND(E45*F45-G45,2)</f>
        <v>300</v>
      </c>
      <c r="I45" s="5" t="str">
        <v>CAD</v>
      </c>
    </row>
    <row r="46">
      <c r="A46" s="5" t="str">
        <v>SALE-045</v>
      </c>
      <c r="B46" s="6" t="n">
        <v>46265</v>
      </c>
      <c r="C46" s="5" t="str">
        <v>LOC-01</v>
      </c>
      <c r="D46" s="5" t="str">
        <v>MENU-01</v>
      </c>
      <c r="E46" s="7" t="n">
        <v>17</v>
      </c>
      <c r="F46" s="7" t="n">
        <v>24</v>
      </c>
      <c r="G46" s="7" t="n">
        <v>0</v>
      </c>
      <c r="H46" s="13" t="n">
        <f>ROUND(E46*F46-G46,2)</f>
        <v>408</v>
      </c>
      <c r="I46" s="5" t="str">
        <v>CAD</v>
      </c>
    </row>
    <row r="47">
      <c r="A47" s="5" t="str">
        <v>SALE-046</v>
      </c>
      <c r="B47" s="6" t="n">
        <v>46265</v>
      </c>
      <c r="C47" s="5" t="str">
        <v>LOC-01</v>
      </c>
      <c r="D47" s="5" t="str">
        <v>MENU-02</v>
      </c>
      <c r="E47" s="7" t="n">
        <v>20</v>
      </c>
      <c r="F47" s="7" t="n">
        <v>11.5</v>
      </c>
      <c r="G47" s="7" t="n">
        <v>0</v>
      </c>
      <c r="H47" s="13" t="n">
        <f>ROUND(E47*F47-G47,2)</f>
        <v>230</v>
      </c>
      <c r="I47" s="5" t="str">
        <v>CAD</v>
      </c>
    </row>
    <row r="48">
      <c r="A48" s="5" t="str">
        <v>SALE-047</v>
      </c>
      <c r="B48" s="6" t="n">
        <v>46265</v>
      </c>
      <c r="C48" s="5" t="str">
        <v>LOC-01</v>
      </c>
      <c r="D48" s="5" t="str">
        <v>MENU-03</v>
      </c>
      <c r="E48" s="7" t="n">
        <v>23</v>
      </c>
      <c r="F48" s="7" t="n">
        <v>13</v>
      </c>
      <c r="G48" s="7" t="n">
        <v>0</v>
      </c>
      <c r="H48" s="13" t="n">
        <f>ROUND(E48*F48-G48,2)</f>
        <v>299</v>
      </c>
      <c r="I48" s="5" t="str">
        <v>CAD</v>
      </c>
    </row>
    <row r="49">
      <c r="A49" s="5" t="str">
        <v>SALE-048</v>
      </c>
      <c r="B49" s="6" t="n">
        <v>46265</v>
      </c>
      <c r="C49" s="5" t="str">
        <v>LOC-01</v>
      </c>
      <c r="D49" s="5" t="str">
        <v>MENU-04</v>
      </c>
      <c r="E49" s="7" t="n">
        <v>26</v>
      </c>
      <c r="F49" s="7" t="n">
        <v>12.5</v>
      </c>
      <c r="G49" s="7" t="n">
        <v>0</v>
      </c>
      <c r="H49" s="13" t="n">
        <f>ROUND(E49*F49-G49,2)</f>
        <v>325</v>
      </c>
      <c r="I49" s="5" t="str">
        <v>CAD</v>
      </c>
    </row>
    <row r="50">
      <c r="A50" s="5" t="str">
        <v>SALE-049</v>
      </c>
      <c r="B50" s="6" t="n">
        <v>46266</v>
      </c>
      <c r="C50" s="5" t="str">
        <v>LOC-01</v>
      </c>
      <c r="D50" s="5" t="str">
        <v>MENU-01</v>
      </c>
      <c r="E50" s="7" t="n">
        <v>19</v>
      </c>
      <c r="F50" s="7" t="n">
        <v>24</v>
      </c>
      <c r="G50" s="7" t="n">
        <v>0</v>
      </c>
      <c r="H50" s="13" t="n">
        <f>ROUND(E50*F50-G50,2)</f>
        <v>456</v>
      </c>
      <c r="I50" s="5" t="str">
        <v>CAD</v>
      </c>
    </row>
    <row r="51">
      <c r="A51" s="5" t="str">
        <v>SALE-050</v>
      </c>
      <c r="B51" s="6" t="n">
        <v>46266</v>
      </c>
      <c r="C51" s="5" t="str">
        <v>LOC-01</v>
      </c>
      <c r="D51" s="5" t="str">
        <v>MENU-02</v>
      </c>
      <c r="E51" s="7" t="n">
        <v>22</v>
      </c>
      <c r="F51" s="7" t="n">
        <v>11.5</v>
      </c>
      <c r="G51" s="7" t="n">
        <v>0</v>
      </c>
      <c r="H51" s="13" t="n">
        <f>ROUND(E51*F51-G51,2)</f>
        <v>253</v>
      </c>
      <c r="I51" s="5" t="str">
        <v>CAD</v>
      </c>
    </row>
    <row r="52">
      <c r="A52" s="5" t="str">
        <v>SALE-051</v>
      </c>
      <c r="B52" s="6" t="n">
        <v>46266</v>
      </c>
      <c r="C52" s="5" t="str">
        <v>LOC-01</v>
      </c>
      <c r="D52" s="5" t="str">
        <v>MENU-03</v>
      </c>
      <c r="E52" s="7" t="n">
        <v>25</v>
      </c>
      <c r="F52" s="7" t="n">
        <v>13</v>
      </c>
      <c r="G52" s="7" t="n">
        <v>0</v>
      </c>
      <c r="H52" s="13" t="n">
        <f>ROUND(E52*F52-G52,2)</f>
        <v>325</v>
      </c>
      <c r="I52" s="5" t="str">
        <v>CAD</v>
      </c>
    </row>
    <row r="53">
      <c r="A53" s="5" t="str">
        <v>SALE-052</v>
      </c>
      <c r="B53" s="6" t="n">
        <v>46266</v>
      </c>
      <c r="C53" s="5" t="str">
        <v>LOC-01</v>
      </c>
      <c r="D53" s="5" t="str">
        <v>MENU-04</v>
      </c>
      <c r="E53" s="7" t="n">
        <v>28</v>
      </c>
      <c r="F53" s="7" t="n">
        <v>12.5</v>
      </c>
      <c r="G53" s="7" t="n">
        <v>0</v>
      </c>
      <c r="H53" s="13" t="n">
        <f>ROUND(E53*F53-G53,2)</f>
        <v>350</v>
      </c>
      <c r="I53" s="5" t="str">
        <v>CAD</v>
      </c>
    </row>
    <row r="54">
      <c r="A54" s="5" t="str">
        <v>SALE-053</v>
      </c>
      <c r="B54" s="6" t="n">
        <v>46267</v>
      </c>
      <c r="C54" s="5" t="str">
        <v>LOC-01</v>
      </c>
      <c r="D54" s="5" t="str">
        <v>MENU-01</v>
      </c>
      <c r="E54" s="7" t="n">
        <v>21</v>
      </c>
      <c r="F54" s="7" t="n">
        <v>24</v>
      </c>
      <c r="G54" s="7" t="n">
        <v>0</v>
      </c>
      <c r="H54" s="13" t="n">
        <f>ROUND(E54*F54-G54,2)</f>
        <v>504</v>
      </c>
      <c r="I54" s="5" t="str">
        <v>CAD</v>
      </c>
    </row>
    <row r="55">
      <c r="A55" s="5" t="str">
        <v>SALE-054</v>
      </c>
      <c r="B55" s="6" t="n">
        <v>46267</v>
      </c>
      <c r="C55" s="5" t="str">
        <v>LOC-01</v>
      </c>
      <c r="D55" s="5" t="str">
        <v>MENU-02</v>
      </c>
      <c r="E55" s="7" t="n">
        <v>24</v>
      </c>
      <c r="F55" s="7" t="n">
        <v>11.5</v>
      </c>
      <c r="G55" s="7" t="n">
        <v>0</v>
      </c>
      <c r="H55" s="13" t="n">
        <f>ROUND(E55*F55-G55,2)</f>
        <v>276</v>
      </c>
      <c r="I55" s="5" t="str">
        <v>CAD</v>
      </c>
    </row>
    <row r="56">
      <c r="A56" s="5" t="str">
        <v>SALE-055</v>
      </c>
      <c r="B56" s="6" t="n">
        <v>46267</v>
      </c>
      <c r="C56" s="5" t="str">
        <v>LOC-01</v>
      </c>
      <c r="D56" s="5" t="str">
        <v>MENU-03</v>
      </c>
      <c r="E56" s="7" t="n">
        <v>27</v>
      </c>
      <c r="F56" s="7" t="n">
        <v>13</v>
      </c>
      <c r="G56" s="7" t="n">
        <v>0</v>
      </c>
      <c r="H56" s="13" t="n">
        <f>ROUND(E56*F56-G56,2)</f>
        <v>351</v>
      </c>
      <c r="I56" s="5" t="str">
        <v>CAD</v>
      </c>
    </row>
    <row r="57">
      <c r="A57" s="5" t="str">
        <v>SALE-056</v>
      </c>
      <c r="B57" s="6" t="n">
        <v>46267</v>
      </c>
      <c r="C57" s="5" t="str">
        <v>LOC-01</v>
      </c>
      <c r="D57" s="5" t="str">
        <v>MENU-04</v>
      </c>
      <c r="E57" s="7" t="n">
        <v>30</v>
      </c>
      <c r="F57" s="7" t="n">
        <v>12.5</v>
      </c>
      <c r="G57" s="7" t="n">
        <v>0</v>
      </c>
      <c r="H57" s="13" t="n">
        <f>ROUND(E57*F57-G57,2)</f>
        <v>375</v>
      </c>
      <c r="I57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a763b0e3a38d4b51"/>
  </tableParts>
</worksheet>
</file>